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ASD\BITS\BOS\FORMS\Electronic Form Files\DET\DET-20170-E (all versions)\det-20170-1-e\"/>
    </mc:Choice>
  </mc:AlternateContent>
  <xr:revisionPtr revIDLastSave="0" documentId="8_{210F868A-F3F1-4CFD-ADA2-4772632ADACC}" xr6:coauthVersionLast="47" xr6:coauthVersionMax="47" xr10:uidLastSave="{00000000-0000-0000-0000-000000000000}"/>
  <workbookProtection workbookAlgorithmName="SHA-512" workbookHashValue="NJyRp4Z2kQ6bOIWZAE9RvCCZ1maI756uW2ezLyl0lMxi9A0G4XXKkfcRZzg0DQW51W4ofy7m/htQ6YNRFVV63w==" workbookSaltValue="rRRMhR9C7nowV9TNp3O1Sw==" workbookSpinCount="100000" lockStructure="1"/>
  <bookViews>
    <workbookView xWindow="-120" yWindow="-120" windowWidth="29040" windowHeight="15720" xr2:uid="{09F06B92-15B7-49D3-9E9E-A1CE6C17FD21}"/>
  </bookViews>
  <sheets>
    <sheet name="Total" sheetId="1" r:id="rId1"/>
    <sheet name="Personnel - Grant Management" sheetId="13" r:id="rId2"/>
    <sheet name="Personnel - Programmatic" sheetId="3" r:id="rId3"/>
    <sheet name="Travel" sheetId="4" r:id="rId4"/>
    <sheet name="Supplies" sheetId="5" r:id="rId5"/>
    <sheet name="Equipment" sheetId="12" r:id="rId6"/>
    <sheet name="Other" sheetId="6" r:id="rId7"/>
    <sheet name="Contractual Services" sheetId="10" r:id="rId8"/>
    <sheet name="Minor Renovations"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2" l="1"/>
  <c r="E18" i="12"/>
  <c r="E19" i="12"/>
  <c r="E5" i="12"/>
  <c r="E6" i="12"/>
  <c r="E7" i="12"/>
  <c r="E8" i="12"/>
  <c r="E9" i="12"/>
  <c r="E10" i="12"/>
  <c r="E11" i="12"/>
  <c r="E12" i="12"/>
  <c r="E13" i="12"/>
  <c r="E14" i="12"/>
  <c r="E15" i="12"/>
  <c r="E16" i="12"/>
  <c r="E20" i="12"/>
  <c r="E21" i="12"/>
  <c r="E22" i="12"/>
  <c r="E23" i="12"/>
  <c r="E24" i="12"/>
  <c r="E7" i="5"/>
  <c r="E6" i="5"/>
  <c r="E9" i="5"/>
  <c r="E8" i="5"/>
  <c r="E10" i="5"/>
  <c r="E11" i="5"/>
  <c r="E12" i="5"/>
  <c r="E14" i="5"/>
  <c r="E13" i="5"/>
  <c r="E15" i="5"/>
  <c r="E16" i="5"/>
  <c r="E17" i="5"/>
  <c r="E18" i="5"/>
  <c r="E19" i="5"/>
  <c r="E20" i="5"/>
  <c r="E22" i="5"/>
  <c r="E21" i="5"/>
  <c r="H6" i="3"/>
  <c r="H7" i="3"/>
  <c r="H8" i="3"/>
  <c r="H9" i="3"/>
  <c r="H10" i="3"/>
  <c r="H11" i="3"/>
  <c r="J11" i="3" s="1"/>
  <c r="K11" i="3" s="1"/>
  <c r="H12" i="3"/>
  <c r="H13" i="3"/>
  <c r="H14" i="3"/>
  <c r="H15" i="3"/>
  <c r="H16" i="3"/>
  <c r="H17" i="3"/>
  <c r="H18" i="3"/>
  <c r="H19" i="3"/>
  <c r="H20" i="3"/>
  <c r="H21" i="3"/>
  <c r="H22" i="3"/>
  <c r="J6" i="3"/>
  <c r="K6" i="3" s="1"/>
  <c r="J7" i="3"/>
  <c r="K7" i="3" s="1"/>
  <c r="J8" i="3"/>
  <c r="K8" i="3" s="1"/>
  <c r="J9" i="3"/>
  <c r="K9" i="3" s="1"/>
  <c r="J10" i="3"/>
  <c r="K10" i="3" s="1"/>
  <c r="J13" i="3"/>
  <c r="K13" i="3" s="1"/>
  <c r="J14" i="3"/>
  <c r="K14" i="3" s="1"/>
  <c r="J15" i="3"/>
  <c r="K15" i="3" s="1"/>
  <c r="J16" i="3"/>
  <c r="K16" i="3" s="1"/>
  <c r="J17" i="3"/>
  <c r="K17" i="3" s="1"/>
  <c r="J18" i="3"/>
  <c r="K18" i="3" s="1"/>
  <c r="J19" i="3"/>
  <c r="K19" i="3" s="1"/>
  <c r="J20" i="3"/>
  <c r="K20" i="3" s="1"/>
  <c r="J21" i="3"/>
  <c r="K21" i="3" s="1"/>
  <c r="J22" i="3"/>
  <c r="K22" i="3" s="1"/>
  <c r="F6" i="3"/>
  <c r="F7" i="3"/>
  <c r="F8" i="3"/>
  <c r="F9" i="3"/>
  <c r="F10" i="3"/>
  <c r="F11" i="3"/>
  <c r="F12" i="3"/>
  <c r="F13" i="3"/>
  <c r="F14" i="3"/>
  <c r="F15" i="3"/>
  <c r="F16" i="3"/>
  <c r="F17" i="3"/>
  <c r="F18" i="3"/>
  <c r="F19" i="3"/>
  <c r="F20" i="3"/>
  <c r="F21" i="3"/>
  <c r="F22" i="3"/>
  <c r="M6" i="13"/>
  <c r="M7" i="13"/>
  <c r="M8" i="13"/>
  <c r="M9" i="13"/>
  <c r="M10" i="13"/>
  <c r="M11" i="13"/>
  <c r="M12" i="13"/>
  <c r="M13" i="13"/>
  <c r="M14" i="13"/>
  <c r="M15" i="13"/>
  <c r="M16" i="13"/>
  <c r="M17" i="13"/>
  <c r="M18" i="13"/>
  <c r="M19" i="13"/>
  <c r="M20" i="13"/>
  <c r="M21" i="13"/>
  <c r="M22" i="13"/>
  <c r="L6" i="13"/>
  <c r="L7" i="13"/>
  <c r="L8" i="13"/>
  <c r="L9" i="13"/>
  <c r="L10" i="13"/>
  <c r="L11" i="13"/>
  <c r="L12" i="13"/>
  <c r="L13" i="13"/>
  <c r="L14" i="13"/>
  <c r="L15" i="13"/>
  <c r="L16" i="13"/>
  <c r="L17" i="13"/>
  <c r="L18" i="13"/>
  <c r="L19" i="13"/>
  <c r="L20" i="13"/>
  <c r="L21" i="13"/>
  <c r="L22" i="13"/>
  <c r="J6" i="13"/>
  <c r="J7" i="13"/>
  <c r="J8" i="13"/>
  <c r="J9" i="13"/>
  <c r="J10" i="13"/>
  <c r="J11" i="13"/>
  <c r="J12" i="13"/>
  <c r="J13" i="13"/>
  <c r="J14" i="13"/>
  <c r="J15" i="13"/>
  <c r="J16" i="13"/>
  <c r="J17" i="13"/>
  <c r="J18" i="13"/>
  <c r="J19" i="13"/>
  <c r="J20" i="13"/>
  <c r="J21" i="13"/>
  <c r="J22" i="13"/>
  <c r="H6" i="13"/>
  <c r="H7" i="13"/>
  <c r="H8" i="13"/>
  <c r="H9" i="13"/>
  <c r="H10" i="13"/>
  <c r="H11" i="13"/>
  <c r="H12" i="13"/>
  <c r="H13" i="13"/>
  <c r="H14" i="13"/>
  <c r="H15" i="13"/>
  <c r="H16" i="13"/>
  <c r="H17" i="13"/>
  <c r="H18" i="13"/>
  <c r="H19" i="13"/>
  <c r="H20" i="13"/>
  <c r="H21" i="13"/>
  <c r="H22" i="13"/>
  <c r="F6" i="13"/>
  <c r="F7" i="13"/>
  <c r="F8" i="13"/>
  <c r="F9" i="13"/>
  <c r="F10" i="13"/>
  <c r="F11" i="13"/>
  <c r="F12" i="13"/>
  <c r="F13" i="13"/>
  <c r="F14" i="13"/>
  <c r="F15" i="13"/>
  <c r="F16" i="13"/>
  <c r="F17" i="13"/>
  <c r="F18" i="13"/>
  <c r="F19" i="13"/>
  <c r="F20" i="13"/>
  <c r="F21" i="13"/>
  <c r="F22" i="13"/>
  <c r="F5" i="3"/>
  <c r="F5" i="13"/>
  <c r="H5" i="13" s="1"/>
  <c r="F4" i="13"/>
  <c r="H4" i="13" s="1"/>
  <c r="E21" i="4"/>
  <c r="E6" i="4"/>
  <c r="E11" i="4"/>
  <c r="E12" i="4"/>
  <c r="E13" i="4"/>
  <c r="E14" i="4"/>
  <c r="E10" i="4"/>
  <c r="E7" i="4"/>
  <c r="E8" i="4"/>
  <c r="E5" i="4"/>
  <c r="E4" i="5"/>
  <c r="E5" i="5"/>
  <c r="E23" i="5"/>
  <c r="E24" i="5"/>
  <c r="E25" i="5"/>
  <c r="E26" i="5"/>
  <c r="E27" i="5"/>
  <c r="C29" i="9" l="1"/>
  <c r="B11" i="1" s="1"/>
  <c r="G30" i="10"/>
  <c r="B10" i="1" s="1"/>
  <c r="C34" i="6"/>
  <c r="B9" i="1" s="1"/>
  <c r="J12" i="3"/>
  <c r="K12" i="3" s="1"/>
  <c r="J4" i="13"/>
  <c r="H23" i="13"/>
  <c r="J5" i="13"/>
  <c r="L5" i="13" s="1"/>
  <c r="E28" i="5"/>
  <c r="B7" i="1" s="1"/>
  <c r="E26" i="12"/>
  <c r="E25" i="12"/>
  <c r="E4" i="12"/>
  <c r="B6" i="1"/>
  <c r="E27" i="12" l="1"/>
  <c r="B8" i="1" s="1"/>
  <c r="M5" i="13"/>
  <c r="L4" i="13"/>
  <c r="M4" i="13" s="1"/>
  <c r="L23" i="13"/>
  <c r="J23" i="13"/>
  <c r="F4" i="3"/>
  <c r="H4" i="3" s="1"/>
  <c r="J4" i="3" s="1"/>
  <c r="K4" i="3" s="1"/>
  <c r="H5" i="3"/>
  <c r="J5" i="3" s="1"/>
  <c r="K5" i="3" s="1"/>
  <c r="B4" i="1" l="1"/>
  <c r="M23" i="13"/>
  <c r="H23" i="3"/>
  <c r="J23" i="3"/>
  <c r="K23" i="3"/>
  <c r="B5" i="1" l="1"/>
  <c r="B12" i="1" l="1"/>
</calcChain>
</file>

<file path=xl/sharedStrings.xml><?xml version="1.0" encoding="utf-8"?>
<sst xmlns="http://schemas.openxmlformats.org/spreadsheetml/2006/main" count="148" uniqueCount="91">
  <si>
    <t>WIG: HEART Budget - Total Budget Year 1</t>
  </si>
  <si>
    <r>
      <rPr>
        <b/>
        <sz val="11"/>
        <color rgb="FF000000"/>
        <rFont val="Calibri"/>
        <family val="2"/>
      </rPr>
      <t>Instructions</t>
    </r>
    <r>
      <rPr>
        <sz val="11"/>
        <color rgb="FF000000"/>
        <rFont val="Calibri"/>
        <family val="2"/>
      </rPr>
      <t xml:space="preserve">: The applicant should fill in the gray cells across all tabs. Lines 4-11 will automatically fill from their corresponding tabs. </t>
    </r>
    <r>
      <rPr>
        <b/>
        <sz val="11"/>
        <color rgb="FFFF0000"/>
        <rFont val="Calibri"/>
        <family val="2"/>
      </rPr>
      <t>Please attach the entire Excel workbook to the application</t>
    </r>
    <r>
      <rPr>
        <sz val="11"/>
        <color rgb="FF000000"/>
        <rFont val="Calibri"/>
        <family val="2"/>
      </rPr>
      <t>. This applies to funds allocated for Budget Year 1 (from the date the agreement is signed through September 30, 2027).</t>
    </r>
  </si>
  <si>
    <t>Category</t>
  </si>
  <si>
    <t>Budget Year 1</t>
  </si>
  <si>
    <t>*Year 1 covers October 30, 2026 - September 30, 2027</t>
  </si>
  <si>
    <t>Personnel - Grant Management*</t>
  </si>
  <si>
    <t>Max 10% of Year 1 Award Amount</t>
  </si>
  <si>
    <t>Personnel - Programmatic</t>
  </si>
  <si>
    <t>Travel</t>
  </si>
  <si>
    <t>Supplies</t>
  </si>
  <si>
    <t>Equipment</t>
  </si>
  <si>
    <t>Other</t>
  </si>
  <si>
    <t>Contractual Services</t>
  </si>
  <si>
    <t>Minor Renovations</t>
  </si>
  <si>
    <t>Max 20% of Year 1 Award Amount</t>
  </si>
  <si>
    <t>Total</t>
  </si>
  <si>
    <t>*The applicant can only spend up to 10% of the total WIG: HEART budget on personnel grant management, including the administrative indirect costs.</t>
  </si>
  <si>
    <t>The Workforce Innovation Grant: Healthcare Employment, Access, and Rural Transformation (WIG: HEART) grant program project is supported by the Centers for Medicare &amp; Medicaid Services (CMS) of the U.S. Department of Health and Human Services (HHS) through a subaward as part of a financial assistance award made to the State of Wisconsin Department of Health Services totaling $203,670,005.21 with 100 percent funded by CMS/HHS. The contents are those of the author(s) and do not necessarily represent the official views of, nor an endorsement, by CMS/HHS, or the U.S. Government. </t>
  </si>
  <si>
    <r>
      <rPr>
        <sz val="14"/>
        <color rgb="FFFFFFFF"/>
        <rFont val="Calibri"/>
        <family val="2"/>
      </rPr>
      <t xml:space="preserve">Personnel - Grant Management * (Year 1)
</t>
    </r>
    <r>
      <rPr>
        <i/>
        <sz val="14"/>
        <color rgb="FFFFFFFF"/>
        <rFont val="Calibri"/>
        <family val="2"/>
      </rPr>
      <t>Max 10% of Requested Funds</t>
    </r>
  </si>
  <si>
    <t>Position Title</t>
  </si>
  <si>
    <t>Name (if known)</t>
  </si>
  <si>
    <t>Description of role (including project activity or activities)</t>
  </si>
  <si>
    <t>Hourly Salary</t>
  </si>
  <si>
    <t>Time %</t>
  </si>
  <si>
    <t>Annual Salary</t>
  </si>
  <si>
    <t>Months in Budget Year 1*</t>
  </si>
  <si>
    <t>Requested Salary Amount</t>
  </si>
  <si>
    <t>Fringe Rate</t>
  </si>
  <si>
    <t>Requested Fringe Amount</t>
  </si>
  <si>
    <t>Indirect Cost Rate</t>
  </si>
  <si>
    <t>Indirect Cost**</t>
  </si>
  <si>
    <t>Personnel Total</t>
  </si>
  <si>
    <t>Example: Project Director</t>
  </si>
  <si>
    <t>TBD</t>
  </si>
  <si>
    <t>Personnel grant management expenses are those incurred for the general operation of the grant only, such as the time spent reporting on grant progress, entering trainee data, and managing grant financials.</t>
  </si>
  <si>
    <t>Personnel</t>
  </si>
  <si>
    <t>The salary rate limitation in the current federal appropriations act applies to this program. As of January 2025, the salary rate limitation is $225,700. Funds cannot be used to supplant existing state, local, tribal, or private funding. Personnel grant management should be limited to 10% of the requested funds and the staff employed by the lead applicant.</t>
  </si>
  <si>
    <t>Fringe Benefits</t>
  </si>
  <si>
    <t>Insert the fringe rate calculations used by your organization.</t>
  </si>
  <si>
    <t>Indirect Costs</t>
  </si>
  <si>
    <t xml:space="preserve">**Agencies are required to apply their federally negotiated indirect cost rate to account for services such as human resources, information technology, and procurement. The rate supports the enterprise services required to operationalize a grant. For agencies that do not have a federally negotiated rate, please use 15% as the de minimis rate allowed. This applies to Modified Total Direct Cost (MTDC) -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Please attach Exhibit 7 (your federal indirect cost rate agreement) as part of the application, if applicable. </t>
  </si>
  <si>
    <t>Personnel - Programmatic (Year 1)</t>
  </si>
  <si>
    <t>Example: Internal Trainer</t>
  </si>
  <si>
    <t>Internal staff providing programmatic activities directly related to implementing/executing/delivering activities of the overall project</t>
  </si>
  <si>
    <t>The salary rate limitation in the current federal appropriations act applies to this program. As of January 2025, the salary rate limitation is $225,700. Funds cannot be used to supplant existing state, local, tribal, or private funding. Personnel other should be staff employed by the lead applicant.</t>
  </si>
  <si>
    <t>Travel (Year 1)</t>
  </si>
  <si>
    <t>Basis of Estimate (frequency, purpose, locations, number of employees, etc.)</t>
  </si>
  <si>
    <t>Unit Cost ($)</t>
  </si>
  <si>
    <t>Quantity</t>
  </si>
  <si>
    <t>Total Cost ($)</t>
  </si>
  <si>
    <t xml:space="preserve">In-state travel </t>
  </si>
  <si>
    <t>Conference Registration</t>
  </si>
  <si>
    <t>Transportation (mileage, rental vehicle)</t>
  </si>
  <si>
    <t>Lodging (per night)</t>
  </si>
  <si>
    <t>Meals Per Diem (per day)</t>
  </si>
  <si>
    <t xml:space="preserve">Out-of-state travel </t>
  </si>
  <si>
    <t>Airfare (Roundtrip)</t>
  </si>
  <si>
    <t>Training &amp; regional partner convenings</t>
  </si>
  <si>
    <t>Speaker Fees</t>
  </si>
  <si>
    <t>Rental of Facilities</t>
  </si>
  <si>
    <t xml:space="preserve">Total </t>
  </si>
  <si>
    <t>Include the purpose, locations, and frequency of travel. Please use the Wisconsin State Uniform Travel Schedule Amounts (UTSAs) in estimating travel costs. In accordance with Wisconsin State Statute, the Division of Personnel Management Administrator, with the approval of the Joint Committee on Employment Relations, establishes the UTSAs. These amounts include mileage reimbursement rates, airfare costs, temporary lodging allowances, and meal and lodging rates.</t>
  </si>
  <si>
    <r>
      <rPr>
        <sz val="10"/>
        <color rgb="FF000000"/>
        <rFont val="Calibri"/>
        <family val="2"/>
      </rPr>
      <t xml:space="preserve">Please reference the state guidelines for travel limits: </t>
    </r>
    <r>
      <rPr>
        <u/>
        <sz val="10"/>
        <color rgb="FF467886"/>
        <rFont val="Calibri"/>
        <family val="2"/>
      </rPr>
      <t>https://dpm.wi.gov/Documents/BCER/Compensation/PocketTravelGuide.pdf</t>
    </r>
  </si>
  <si>
    <t>Supplies (Year 1)</t>
  </si>
  <si>
    <t>Item</t>
  </si>
  <si>
    <t>Description</t>
  </si>
  <si>
    <t>Unit Cost</t>
  </si>
  <si>
    <t>Supplies are all tangible personal property other than those described in the equipment definition. A computing device is a supply if the acquisition cost is below the lesser of the capitalization level established by the recipient or subrecipient for financial statement purposes or $10,000, regardless of the length of its useful life. Supplies must relate to the project as a whole and be described in the project description.</t>
  </si>
  <si>
    <t>Please reference 2 CFR 200:</t>
  </si>
  <si>
    <t>https://www.ecfr.gov/current/title-2/part-200/section-200.1#p-200.1(Supply)</t>
  </si>
  <si>
    <t>Equipment (Year 1)</t>
  </si>
  <si>
    <t>Equipment is tangible personal property having a useful life of more than one year and a per-unit acquisition cost that equals or exceeds the lesser of the capitalization level established by the recipient or subrecipient for financial statement purposes, or $10,000. Capital expenditures for special purpose equipment are allowable as direct costs, provided that items with a unit cost of $10,000 or more have the prior written approval of the Federal agency or pass-through entity.</t>
  </si>
  <si>
    <t>https://www.ecfr.gov/current/title-2/subtitle-A/chapter-II/part-200/subpart-E/subject-group-ECFRed1f39f9b3d4e72/section-200.439</t>
  </si>
  <si>
    <t>Other (Year 1)</t>
  </si>
  <si>
    <t>Other costs are any eligible expenses that do not fit into any of the defined budget categories. These expenses will be further reviewed for eligibility by staff. All costs must be reasonable, necessary, and allocable to the project and in accordance with 2 CFR Part 200.</t>
  </si>
  <si>
    <t>Contractual Services (Year 1)</t>
  </si>
  <si>
    <t>Vendor Name</t>
  </si>
  <si>
    <t>Selection Process (Contract, subaward, MOU, etc)</t>
  </si>
  <si>
    <t>Proposed Contract End Date</t>
  </si>
  <si>
    <t>Scope</t>
  </si>
  <si>
    <t>Associated Project Activity</t>
  </si>
  <si>
    <t>Budget Justification</t>
  </si>
  <si>
    <t>Instructions: Add more rows as needed. Write TBD if the vendor has not been finalized.</t>
  </si>
  <si>
    <t>Contractual Costs (Subawards)</t>
  </si>
  <si>
    <t>Please include the vendor, selection process, proposed contract end date, scope of work, budget justification, and total cost in Budget Year 1 for each contractor (add rows if needed).</t>
  </si>
  <si>
    <r>
      <rPr>
        <sz val="14"/>
        <color rgb="FFFFFFFF"/>
        <rFont val="Calibri"/>
        <family val="2"/>
      </rPr>
      <t xml:space="preserve">Minor Renovations (Year 1)
</t>
    </r>
    <r>
      <rPr>
        <i/>
        <sz val="14"/>
        <color rgb="FFFFFFFF"/>
        <rFont val="Calibri"/>
        <family val="2"/>
      </rPr>
      <t>Max 20% of Requested Funds</t>
    </r>
  </si>
  <si>
    <t>Renovation</t>
  </si>
  <si>
    <t>Total Cost</t>
  </si>
  <si>
    <t>Instructions: Add more rows as needed to describe each renovation. Please describe each renovation with enough detail to clearly connect it to the project and how costs will be associated with it throughout the year (what will be done and for what purpose). Descriptions should be specific, concise, and consistent.</t>
  </si>
  <si>
    <t>Investing in existing rural health care facility buildings and infrastructure, including minor building alterations or renovations and equipment upgrades to ensure long-term overhead and upkeep costs are commensurate with patient volume, subject to restrictions in the funding policies and limitations. Requested funding cannot exceed 20% of the total funding of Year 1.</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</si>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</sst>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28" x14ac:knownFonts="1">
    <font>
      <sz val="11"/>
      <color theme="1"/>
      <name val="Aptos Narrow"/>
      <family val="2"/>
      <scheme val="minor"/>
    </font>
    <font>
      <i/>
      <sz val="11"/>
      <color theme="1"/>
      <name val="Aptos Narrow"/>
      <family val="2"/>
      <scheme val="minor"/>
    </font>
    <font>
      <u/>
      <sz val="11"/>
      <color theme="10"/>
      <name val="Aptos Narrow"/>
      <family val="2"/>
      <scheme val="minor"/>
    </font>
    <font>
      <sz val="11"/>
      <color theme="1"/>
      <name val="Calibri"/>
      <family val="2"/>
    </font>
    <font>
      <i/>
      <sz val="11"/>
      <color theme="1"/>
      <name val="Calibri"/>
      <family val="2"/>
    </font>
    <font>
      <sz val="10"/>
      <color theme="1"/>
      <name val="Calibri"/>
      <family val="2"/>
    </font>
    <font>
      <b/>
      <sz val="10"/>
      <color rgb="FF000000"/>
      <name val="Calibri"/>
      <family val="2"/>
    </font>
    <font>
      <sz val="10"/>
      <color rgb="FF000000"/>
      <name val="Calibri"/>
      <family val="2"/>
    </font>
    <font>
      <i/>
      <sz val="10"/>
      <color theme="1"/>
      <name val="Calibri"/>
      <family val="2"/>
    </font>
    <font>
      <sz val="14"/>
      <color theme="0"/>
      <name val="Calibri"/>
      <family val="2"/>
    </font>
    <font>
      <b/>
      <sz val="10"/>
      <color theme="1"/>
      <name val="Calibri"/>
      <family val="2"/>
    </font>
    <font>
      <sz val="11"/>
      <color theme="0"/>
      <name val="Calibri"/>
      <family val="2"/>
    </font>
    <font>
      <u/>
      <sz val="11"/>
      <color theme="10"/>
      <name val="Calibri"/>
      <family val="2"/>
    </font>
    <font>
      <b/>
      <sz val="10"/>
      <color theme="0"/>
      <name val="Calibri"/>
      <family val="2"/>
    </font>
    <font>
      <sz val="10"/>
      <color rgb="FF242424"/>
      <name val="Calibri"/>
      <family val="2"/>
    </font>
    <font>
      <u/>
      <sz val="10"/>
      <color rgb="FF467886"/>
      <name val="Calibri"/>
      <family val="2"/>
    </font>
    <font>
      <u/>
      <sz val="10"/>
      <color theme="10"/>
      <name val="Calibri"/>
      <family val="2"/>
    </font>
    <font>
      <u/>
      <sz val="10"/>
      <color theme="10"/>
      <name val="Aptos Narrow"/>
      <family val="2"/>
      <scheme val="minor"/>
    </font>
    <font>
      <b/>
      <sz val="11"/>
      <color rgb="FF000000"/>
      <name val="Calibri"/>
      <family val="2"/>
    </font>
    <font>
      <sz val="11"/>
      <color rgb="FF000000"/>
      <name val="Calibri"/>
      <family val="2"/>
    </font>
    <font>
      <b/>
      <sz val="11"/>
      <color rgb="FFFF0000"/>
      <name val="Calibri"/>
      <family val="2"/>
    </font>
    <font>
      <sz val="10"/>
      <color rgb="FF000000"/>
      <name val="Calibri"/>
      <family val="2"/>
    </font>
    <font>
      <b/>
      <sz val="11"/>
      <color theme="1"/>
      <name val="Aptos Narrow"/>
      <family val="2"/>
      <scheme val="minor"/>
    </font>
    <font>
      <sz val="14"/>
      <color rgb="FFFFFFFF"/>
      <name val="Calibri"/>
      <family val="2"/>
    </font>
    <font>
      <i/>
      <sz val="14"/>
      <color rgb="FFFFFFFF"/>
      <name val="Calibri"/>
      <family val="2"/>
    </font>
    <font>
      <sz val="10"/>
      <color rgb="FFFF0000"/>
      <name val="Calibri"/>
      <family val="2"/>
    </font>
    <font>
      <sz val="10"/>
      <color theme="1"/>
      <name val="Calibri"/>
      <family val="2"/>
    </font>
    <font>
      <sz val="10"/>
      <color theme="1"/>
      <name val="Aptos Narrow"/>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7" tint="-0.499984740745262"/>
        <bgColor indexed="64"/>
      </patternFill>
    </fill>
    <fill>
      <patternFill patternType="solid">
        <fgColor rgb="FFFFFFFF"/>
        <bgColor indexed="64"/>
      </patternFill>
    </fill>
    <fill>
      <patternFill patternType="solid">
        <fgColor theme="2"/>
        <bgColor indexed="64"/>
      </patternFill>
    </fill>
  </fills>
  <borders count="4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16">
    <xf numFmtId="0" fontId="0" fillId="0" borderId="0" xfId="0"/>
    <xf numFmtId="0" fontId="0" fillId="0" borderId="0" xfId="0" applyAlignment="1">
      <alignment wrapText="1"/>
    </xf>
    <xf numFmtId="164" fontId="0" fillId="0" borderId="0" xfId="0" applyNumberFormat="1"/>
    <xf numFmtId="9" fontId="0" fillId="0" borderId="0" xfId="0" applyNumberFormat="1"/>
    <xf numFmtId="165" fontId="0" fillId="0" borderId="0" xfId="0" applyNumberFormat="1"/>
    <xf numFmtId="0" fontId="1" fillId="0" borderId="0" xfId="0" applyFont="1" applyAlignment="1">
      <alignment wrapText="1"/>
    </xf>
    <xf numFmtId="0" fontId="2" fillId="0" borderId="0" xfId="1"/>
    <xf numFmtId="0" fontId="2" fillId="0" borderId="0" xfId="1" applyAlignment="1">
      <alignment wrapText="1"/>
    </xf>
    <xf numFmtId="0" fontId="3" fillId="0" borderId="0" xfId="0" applyFont="1"/>
    <xf numFmtId="0" fontId="3" fillId="0" borderId="0" xfId="0" applyFont="1" applyAlignment="1">
      <alignment wrapText="1"/>
    </xf>
    <xf numFmtId="0" fontId="3" fillId="0" borderId="0" xfId="0" applyFont="1" applyBorder="1"/>
    <xf numFmtId="0" fontId="3" fillId="0" borderId="19" xfId="0" applyFont="1" applyBorder="1"/>
    <xf numFmtId="165" fontId="3" fillId="0" borderId="0" xfId="0" applyNumberFormat="1" applyFont="1"/>
    <xf numFmtId="0" fontId="4" fillId="0" borderId="0" xfId="0" applyFont="1"/>
    <xf numFmtId="0" fontId="5" fillId="0" borderId="0" xfId="0" applyFont="1"/>
    <xf numFmtId="164" fontId="5" fillId="0" borderId="0" xfId="0" applyNumberFormat="1" applyFont="1"/>
    <xf numFmtId="9" fontId="5" fillId="0" borderId="0" xfId="0" applyNumberFormat="1" applyFont="1"/>
    <xf numFmtId="165" fontId="5" fillId="0" borderId="0" xfId="0" applyNumberFormat="1" applyFont="1"/>
    <xf numFmtId="0" fontId="8" fillId="0" borderId="0" xfId="0" applyFont="1"/>
    <xf numFmtId="0" fontId="5" fillId="5" borderId="16" xfId="0" applyFont="1" applyFill="1" applyBorder="1" applyAlignment="1">
      <alignment horizontal="left" vertical="center" wrapText="1"/>
    </xf>
    <xf numFmtId="164" fontId="5" fillId="5" borderId="16" xfId="0" applyNumberFormat="1" applyFont="1" applyFill="1" applyBorder="1" applyAlignment="1">
      <alignment horizontal="left" vertical="center" wrapText="1"/>
    </xf>
    <xf numFmtId="9" fontId="5" fillId="5" borderId="16" xfId="0" applyNumberFormat="1" applyFont="1" applyFill="1" applyBorder="1" applyAlignment="1">
      <alignment horizontal="left" vertical="center" wrapText="1"/>
    </xf>
    <xf numFmtId="165" fontId="5" fillId="5" borderId="16" xfId="0" applyNumberFormat="1" applyFont="1" applyFill="1" applyBorder="1" applyAlignment="1">
      <alignment horizontal="left" vertical="center" wrapText="1"/>
    </xf>
    <xf numFmtId="0" fontId="8" fillId="0" borderId="16" xfId="0" applyFont="1" applyBorder="1" applyAlignment="1">
      <alignment wrapText="1"/>
    </xf>
    <xf numFmtId="164" fontId="8" fillId="0" borderId="16" xfId="0" applyNumberFormat="1" applyFont="1" applyBorder="1" applyAlignment="1">
      <alignment wrapText="1"/>
    </xf>
    <xf numFmtId="9" fontId="8" fillId="0" borderId="16" xfId="0" applyNumberFormat="1" applyFont="1" applyBorder="1" applyAlignment="1">
      <alignment wrapText="1"/>
    </xf>
    <xf numFmtId="165" fontId="8" fillId="0" borderId="16" xfId="0" applyNumberFormat="1" applyFont="1" applyBorder="1" applyAlignment="1">
      <alignment wrapText="1"/>
    </xf>
    <xf numFmtId="10" fontId="5" fillId="0" borderId="16" xfId="0" applyNumberFormat="1" applyFont="1" applyBorder="1" applyAlignment="1">
      <alignment wrapText="1"/>
    </xf>
    <xf numFmtId="165" fontId="5" fillId="0" borderId="16" xfId="0" applyNumberFormat="1" applyFont="1" applyBorder="1" applyAlignment="1">
      <alignment wrapText="1"/>
    </xf>
    <xf numFmtId="165" fontId="5" fillId="3" borderId="16" xfId="0" applyNumberFormat="1" applyFont="1" applyFill="1" applyBorder="1" applyAlignment="1">
      <alignment wrapText="1"/>
    </xf>
    <xf numFmtId="0" fontId="10" fillId="3" borderId="16" xfId="0" applyFont="1" applyFill="1" applyBorder="1"/>
    <xf numFmtId="165" fontId="5" fillId="0" borderId="16" xfId="0" applyNumberFormat="1" applyFont="1" applyBorder="1"/>
    <xf numFmtId="164" fontId="10" fillId="5" borderId="16" xfId="0" applyNumberFormat="1" applyFont="1" applyFill="1" applyBorder="1"/>
    <xf numFmtId="9" fontId="10" fillId="5" borderId="16" xfId="0" applyNumberFormat="1" applyFont="1" applyFill="1" applyBorder="1"/>
    <xf numFmtId="0" fontId="10" fillId="5" borderId="16" xfId="0" applyFont="1" applyFill="1" applyBorder="1"/>
    <xf numFmtId="10" fontId="5" fillId="5" borderId="16" xfId="0" applyNumberFormat="1" applyFont="1" applyFill="1" applyBorder="1" applyAlignment="1">
      <alignment wrapText="1"/>
    </xf>
    <xf numFmtId="0" fontId="12" fillId="0" borderId="0" xfId="1" applyFont="1" applyAlignment="1">
      <alignment wrapText="1"/>
    </xf>
    <xf numFmtId="0" fontId="3" fillId="0" borderId="0" xfId="0" applyFont="1" applyAlignment="1">
      <alignment horizontal="left" vertical="top" wrapText="1"/>
    </xf>
    <xf numFmtId="0" fontId="9" fillId="0" borderId="0" xfId="0" applyFont="1" applyFill="1" applyBorder="1" applyAlignment="1"/>
    <xf numFmtId="0" fontId="0" fillId="0" borderId="0" xfId="0" applyFill="1" applyBorder="1"/>
    <xf numFmtId="0" fontId="3" fillId="0" borderId="0" xfId="0" applyFont="1" applyFill="1" applyBorder="1" applyAlignment="1"/>
    <xf numFmtId="0" fontId="5" fillId="5" borderId="0" xfId="0" applyFont="1" applyFill="1" applyBorder="1" applyAlignment="1">
      <alignment wrapText="1"/>
    </xf>
    <xf numFmtId="0" fontId="3" fillId="5" borderId="24" xfId="0" applyFont="1" applyFill="1" applyBorder="1"/>
    <xf numFmtId="0" fontId="3" fillId="5" borderId="15" xfId="0" applyFont="1" applyFill="1" applyBorder="1"/>
    <xf numFmtId="0" fontId="3" fillId="5" borderId="14" xfId="0" applyFont="1" applyFill="1" applyBorder="1"/>
    <xf numFmtId="164" fontId="5" fillId="0" borderId="21" xfId="0" applyNumberFormat="1" applyFont="1" applyBorder="1"/>
    <xf numFmtId="0" fontId="10" fillId="3" borderId="13" xfId="0" applyFont="1" applyFill="1" applyBorder="1"/>
    <xf numFmtId="0" fontId="10" fillId="3" borderId="17" xfId="0" applyFont="1" applyFill="1" applyBorder="1"/>
    <xf numFmtId="164" fontId="10" fillId="0" borderId="12" xfId="0" applyNumberFormat="1" applyFont="1" applyBorder="1"/>
    <xf numFmtId="0" fontId="5" fillId="5" borderId="16" xfId="0" applyFont="1" applyFill="1" applyBorder="1"/>
    <xf numFmtId="164" fontId="10" fillId="0" borderId="16" xfId="0" applyNumberFormat="1" applyFont="1" applyBorder="1"/>
    <xf numFmtId="0" fontId="13" fillId="5" borderId="16" xfId="0" applyFont="1" applyFill="1" applyBorder="1" applyAlignment="1">
      <alignment vertical="center" wrapText="1"/>
    </xf>
    <xf numFmtId="0" fontId="10" fillId="3" borderId="5" xfId="0" applyFont="1" applyFill="1" applyBorder="1"/>
    <xf numFmtId="0" fontId="5" fillId="3" borderId="10" xfId="0" applyFont="1" applyFill="1" applyBorder="1"/>
    <xf numFmtId="164" fontId="5" fillId="3" borderId="10" xfId="0" applyNumberFormat="1" applyFont="1" applyFill="1" applyBorder="1"/>
    <xf numFmtId="2" fontId="5" fillId="0" borderId="11" xfId="0" applyNumberFormat="1" applyFont="1" applyBorder="1" applyAlignment="1">
      <alignment horizontal="left" indent="2"/>
    </xf>
    <xf numFmtId="2" fontId="5" fillId="0" borderId="3" xfId="0" applyNumberFormat="1" applyFont="1" applyBorder="1" applyAlignment="1">
      <alignment horizontal="left" indent="2"/>
    </xf>
    <xf numFmtId="0" fontId="6" fillId="0" borderId="7" xfId="0" applyFont="1" applyFill="1" applyBorder="1"/>
    <xf numFmtId="0" fontId="6" fillId="0" borderId="8" xfId="0" applyFont="1" applyFill="1" applyBorder="1"/>
    <xf numFmtId="165" fontId="6" fillId="0" borderId="9" xfId="0" applyNumberFormat="1" applyFont="1" applyFill="1" applyBorder="1"/>
    <xf numFmtId="0" fontId="5" fillId="5" borderId="0" xfId="0" applyFont="1" applyFill="1" applyAlignment="1">
      <alignment horizontal="left" vertical="top" wrapText="1"/>
    </xf>
    <xf numFmtId="0" fontId="5" fillId="3" borderId="10" xfId="0" applyFont="1" applyFill="1" applyBorder="1" applyAlignment="1">
      <alignment horizontal="left" vertical="top" wrapText="1"/>
    </xf>
    <xf numFmtId="164" fontId="5" fillId="0" borderId="16" xfId="0" applyNumberFormat="1" applyFont="1" applyBorder="1"/>
    <xf numFmtId="0" fontId="5" fillId="0" borderId="0" xfId="0" applyFont="1" applyFill="1" applyBorder="1" applyAlignment="1"/>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3" borderId="32" xfId="0" applyFont="1" applyFill="1" applyBorder="1" applyAlignment="1">
      <alignment horizontal="center" vertical="center" wrapText="1"/>
    </xf>
    <xf numFmtId="0" fontId="10" fillId="0" borderId="3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36" xfId="0" applyFont="1" applyFill="1" applyBorder="1" applyAlignment="1">
      <alignment horizontal="center" vertical="top" wrapText="1"/>
    </xf>
    <xf numFmtId="0" fontId="5" fillId="3" borderId="28"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15" xfId="0" applyFont="1" applyFill="1" applyBorder="1" applyAlignment="1">
      <alignment vertical="center" wrapText="1"/>
    </xf>
    <xf numFmtId="165" fontId="10" fillId="3" borderId="4" xfId="0" applyNumberFormat="1" applyFont="1" applyFill="1" applyBorder="1" applyAlignment="1">
      <alignment horizontal="right"/>
    </xf>
    <xf numFmtId="0" fontId="14" fillId="0" borderId="32" xfId="0" applyFont="1" applyBorder="1" applyAlignment="1">
      <alignment horizontal="center" vertical="top" wrapText="1"/>
    </xf>
    <xf numFmtId="165" fontId="5" fillId="0" borderId="11" xfId="0" applyNumberFormat="1" applyFont="1" applyFill="1" applyBorder="1" applyAlignment="1">
      <alignment horizontal="right"/>
    </xf>
    <xf numFmtId="165" fontId="5" fillId="0" borderId="3" xfId="0" applyNumberFormat="1" applyFont="1" applyFill="1" applyBorder="1" applyAlignment="1">
      <alignment horizontal="right"/>
    </xf>
    <xf numFmtId="0" fontId="2" fillId="0" borderId="0" xfId="1" applyBorder="1"/>
    <xf numFmtId="0" fontId="5" fillId="3" borderId="36" xfId="0" applyFont="1" applyFill="1" applyBorder="1" applyAlignment="1">
      <alignment horizontal="center" vertical="center" wrapText="1"/>
    </xf>
    <xf numFmtId="0" fontId="5" fillId="0" borderId="0" xfId="0" applyFont="1" applyFill="1" applyBorder="1"/>
    <xf numFmtId="0" fontId="5" fillId="0" borderId="0" xfId="0" applyFont="1" applyFill="1" applyBorder="1" applyAlignment="1">
      <alignment wrapText="1"/>
    </xf>
    <xf numFmtId="0" fontId="5" fillId="0" borderId="0" xfId="0" applyNumberFormat="1" applyFont="1" applyFill="1" applyBorder="1"/>
    <xf numFmtId="164" fontId="5" fillId="0" borderId="0" xfId="0" applyNumberFormat="1" applyFont="1" applyFill="1" applyBorder="1"/>
    <xf numFmtId="0" fontId="3" fillId="0" borderId="0" xfId="0" applyFont="1" applyFill="1"/>
    <xf numFmtId="0" fontId="5" fillId="0" borderId="23" xfId="0" applyFont="1" applyFill="1" applyBorder="1" applyAlignment="1"/>
    <xf numFmtId="0" fontId="5" fillId="0" borderId="23" xfId="0" applyNumberFormat="1" applyFont="1" applyFill="1" applyBorder="1" applyAlignment="1"/>
    <xf numFmtId="0" fontId="10" fillId="0" borderId="21" xfId="0" applyFont="1" applyFill="1" applyBorder="1"/>
    <xf numFmtId="0" fontId="3" fillId="5" borderId="16" xfId="0" applyFont="1" applyFill="1" applyBorder="1"/>
    <xf numFmtId="0" fontId="3" fillId="5" borderId="16" xfId="0" applyFont="1" applyFill="1" applyBorder="1" applyAlignment="1">
      <alignment wrapText="1"/>
    </xf>
    <xf numFmtId="0" fontId="3" fillId="5" borderId="39" xfId="0" applyFont="1" applyFill="1" applyBorder="1"/>
    <xf numFmtId="6" fontId="5" fillId="0" borderId="3" xfId="0" applyNumberFormat="1" applyFont="1" applyBorder="1" applyAlignment="1">
      <alignment horizontal="right" vertical="top" wrapText="1"/>
    </xf>
    <xf numFmtId="164" fontId="5" fillId="0" borderId="3" xfId="0" applyNumberFormat="1" applyFont="1" applyFill="1" applyBorder="1" applyAlignment="1">
      <alignment horizontal="right" wrapText="1"/>
    </xf>
    <xf numFmtId="164" fontId="5" fillId="3" borderId="2" xfId="0" applyNumberFormat="1" applyFont="1" applyFill="1" applyBorder="1" applyAlignment="1">
      <alignment horizontal="right" wrapText="1"/>
    </xf>
    <xf numFmtId="164" fontId="5" fillId="3" borderId="5" xfId="0" applyNumberFormat="1" applyFont="1" applyFill="1" applyBorder="1" applyAlignment="1">
      <alignment horizontal="right" wrapText="1"/>
    </xf>
    <xf numFmtId="164" fontId="10" fillId="4" borderId="1" xfId="0" applyNumberFormat="1" applyFont="1" applyFill="1" applyBorder="1" applyAlignment="1">
      <alignment horizontal="right" wrapText="1"/>
    </xf>
    <xf numFmtId="0" fontId="11" fillId="0" borderId="19" xfId="0" applyFont="1" applyFill="1" applyBorder="1" applyAlignment="1">
      <alignment horizontal="center"/>
    </xf>
    <xf numFmtId="0" fontId="10" fillId="0" borderId="16" xfId="0" applyFont="1" applyBorder="1" applyAlignment="1">
      <alignment horizontal="center" vertical="center" wrapText="1"/>
    </xf>
    <xf numFmtId="0" fontId="5" fillId="5" borderId="18" xfId="0" applyFont="1" applyFill="1" applyBorder="1" applyAlignment="1">
      <alignment wrapText="1"/>
    </xf>
    <xf numFmtId="0" fontId="5" fillId="0" borderId="44" xfId="0" applyFont="1" applyBorder="1" applyAlignment="1">
      <alignment horizontal="left" wrapText="1" indent="2"/>
    </xf>
    <xf numFmtId="0" fontId="5" fillId="0" borderId="43" xfId="0" applyFont="1" applyBorder="1" applyAlignment="1">
      <alignment horizontal="left" wrapText="1" indent="2"/>
    </xf>
    <xf numFmtId="0" fontId="5" fillId="3" borderId="43" xfId="0" applyFont="1" applyFill="1" applyBorder="1" applyAlignment="1">
      <alignment horizontal="left" wrapText="1" indent="2"/>
    </xf>
    <xf numFmtId="0" fontId="10" fillId="0" borderId="45" xfId="0" applyFont="1" applyBorder="1" applyAlignment="1">
      <alignment horizontal="left" wrapText="1"/>
    </xf>
    <xf numFmtId="0" fontId="21" fillId="6" borderId="0" xfId="0" applyFont="1" applyFill="1"/>
    <xf numFmtId="0" fontId="19" fillId="0" borderId="0" xfId="0" applyFont="1" applyBorder="1"/>
    <xf numFmtId="0" fontId="5" fillId="3" borderId="38" xfId="0" applyFont="1" applyFill="1" applyBorder="1" applyAlignment="1">
      <alignment wrapText="1"/>
    </xf>
    <xf numFmtId="0" fontId="5" fillId="0" borderId="34" xfId="0" applyFont="1" applyBorder="1" applyAlignment="1">
      <alignment horizontal="center" vertical="center" wrapText="1"/>
    </xf>
    <xf numFmtId="0" fontId="5" fillId="0" borderId="43" xfId="0" applyFont="1" applyFill="1" applyBorder="1" applyAlignment="1">
      <alignment horizontal="right" wrapText="1" indent="2"/>
    </xf>
    <xf numFmtId="0" fontId="10" fillId="0" borderId="31" xfId="0" applyFont="1" applyBorder="1" applyAlignment="1">
      <alignment horizontal="center" vertical="center" wrapText="1"/>
    </xf>
    <xf numFmtId="0" fontId="10" fillId="0" borderId="16" xfId="0" applyFont="1" applyBorder="1" applyAlignment="1">
      <alignment horizontal="center" wrapText="1"/>
    </xf>
    <xf numFmtId="0" fontId="10" fillId="3" borderId="5" xfId="0" applyFont="1" applyFill="1" applyBorder="1" applyAlignment="1">
      <alignment horizontal="left" vertical="top" wrapText="1"/>
    </xf>
    <xf numFmtId="0" fontId="5" fillId="2" borderId="16" xfId="0" applyFont="1" applyFill="1" applyBorder="1" applyAlignment="1" applyProtection="1">
      <alignment wrapText="1"/>
      <protection locked="0"/>
    </xf>
    <xf numFmtId="164" fontId="5" fillId="2" borderId="16" xfId="0" applyNumberFormat="1" applyFont="1" applyFill="1" applyBorder="1" applyAlignment="1" applyProtection="1">
      <alignment wrapText="1"/>
      <protection locked="0"/>
    </xf>
    <xf numFmtId="9" fontId="5" fillId="2" borderId="16" xfId="0" applyNumberFormat="1" applyFont="1" applyFill="1" applyBorder="1" applyAlignment="1" applyProtection="1">
      <alignment wrapText="1"/>
      <protection locked="0"/>
    </xf>
    <xf numFmtId="0" fontId="5" fillId="2" borderId="22" xfId="0" applyFont="1" applyFill="1" applyBorder="1" applyAlignment="1" applyProtection="1">
      <alignment wrapText="1"/>
      <protection locked="0"/>
    </xf>
    <xf numFmtId="0" fontId="26" fillId="2" borderId="16" xfId="0" applyFont="1" applyFill="1" applyBorder="1" applyAlignment="1" applyProtection="1">
      <alignment wrapText="1"/>
      <protection locked="0"/>
    </xf>
    <xf numFmtId="164" fontId="26" fillId="2" borderId="16" xfId="0" applyNumberFormat="1" applyFont="1" applyFill="1" applyBorder="1" applyAlignment="1" applyProtection="1">
      <alignment wrapText="1"/>
      <protection locked="0"/>
    </xf>
    <xf numFmtId="9" fontId="26" fillId="2" borderId="16" xfId="0" applyNumberFormat="1" applyFont="1" applyFill="1" applyBorder="1" applyAlignment="1" applyProtection="1">
      <alignment wrapText="1"/>
      <protection locked="0"/>
    </xf>
    <xf numFmtId="10" fontId="5" fillId="2" borderId="16" xfId="0" applyNumberFormat="1" applyFont="1" applyFill="1" applyBorder="1" applyAlignment="1" applyProtection="1">
      <alignment wrapText="1"/>
      <protection locked="0"/>
    </xf>
    <xf numFmtId="10" fontId="26" fillId="2" borderId="16" xfId="0" applyNumberFormat="1" applyFont="1" applyFill="1" applyBorder="1" applyAlignment="1" applyProtection="1">
      <alignment wrapText="1"/>
      <protection locked="0"/>
    </xf>
    <xf numFmtId="9" fontId="8" fillId="2" borderId="16" xfId="0" applyNumberFormat="1" applyFont="1" applyFill="1" applyBorder="1" applyAlignment="1" applyProtection="1">
      <alignment wrapText="1"/>
      <protection locked="0"/>
    </xf>
    <xf numFmtId="165" fontId="5" fillId="2" borderId="16" xfId="0" applyNumberFormat="1" applyFont="1" applyFill="1" applyBorder="1" applyAlignment="1" applyProtection="1">
      <alignment wrapText="1"/>
      <protection locked="0"/>
    </xf>
    <xf numFmtId="0" fontId="26" fillId="2" borderId="22" xfId="0" applyFont="1" applyFill="1" applyBorder="1" applyAlignment="1" applyProtection="1">
      <alignment wrapText="1"/>
      <protection locked="0"/>
    </xf>
    <xf numFmtId="0" fontId="5" fillId="2" borderId="11" xfId="0" applyFont="1" applyFill="1" applyBorder="1" applyAlignment="1" applyProtection="1">
      <alignment wrapText="1"/>
      <protection locked="0"/>
    </xf>
    <xf numFmtId="164" fontId="5" fillId="2" borderId="11" xfId="0" applyNumberFormat="1" applyFont="1" applyFill="1" applyBorder="1" applyProtection="1">
      <protection locked="0"/>
    </xf>
    <xf numFmtId="0" fontId="5" fillId="2" borderId="3" xfId="0" applyFont="1" applyFill="1" applyBorder="1" applyAlignment="1" applyProtection="1">
      <alignment wrapText="1"/>
      <protection locked="0"/>
    </xf>
    <xf numFmtId="164" fontId="5" fillId="2" borderId="3" xfId="0" applyNumberFormat="1" applyFont="1" applyFill="1" applyBorder="1" applyProtection="1">
      <protection locked="0"/>
    </xf>
    <xf numFmtId="0" fontId="5" fillId="2" borderId="6" xfId="0" applyFont="1" applyFill="1" applyBorder="1" applyAlignment="1" applyProtection="1">
      <alignment wrapText="1"/>
      <protection locked="0"/>
    </xf>
    <xf numFmtId="164" fontId="5" fillId="2" borderId="6" xfId="0" applyNumberFormat="1" applyFont="1" applyFill="1" applyBorder="1" applyProtection="1">
      <protection locked="0"/>
    </xf>
    <xf numFmtId="165" fontId="27" fillId="0" borderId="21" xfId="0" applyNumberFormat="1" applyFont="1" applyBorder="1"/>
    <xf numFmtId="0" fontId="5" fillId="2" borderId="16" xfId="0" applyFont="1" applyFill="1" applyBorder="1" applyAlignment="1" applyProtection="1">
      <alignment horizontal="left" vertical="top" wrapText="1"/>
      <protection locked="0"/>
    </xf>
    <xf numFmtId="2" fontId="5" fillId="2" borderId="16" xfId="0" applyNumberFormat="1" applyFont="1" applyFill="1" applyBorder="1" applyProtection="1">
      <protection locked="0"/>
    </xf>
    <xf numFmtId="0" fontId="27" fillId="2" borderId="22" xfId="0" applyFont="1" applyFill="1" applyBorder="1" applyAlignment="1" applyProtection="1">
      <alignment horizontal="left" vertical="top" wrapText="1"/>
      <protection locked="0"/>
    </xf>
    <xf numFmtId="0" fontId="27" fillId="2" borderId="16" xfId="0" applyFont="1" applyFill="1" applyBorder="1" applyAlignment="1" applyProtection="1">
      <alignment horizontal="left" vertical="top" wrapText="1"/>
      <protection locked="0"/>
    </xf>
    <xf numFmtId="165" fontId="27" fillId="7" borderId="16" xfId="0" applyNumberFormat="1" applyFont="1" applyFill="1" applyBorder="1" applyAlignment="1" applyProtection="1">
      <alignment wrapText="1"/>
      <protection locked="0"/>
    </xf>
    <xf numFmtId="2" fontId="27" fillId="7" borderId="16" xfId="0" applyNumberFormat="1" applyFont="1" applyFill="1" applyBorder="1" applyProtection="1">
      <protection locked="0"/>
    </xf>
    <xf numFmtId="0" fontId="26" fillId="2" borderId="16" xfId="0" applyFont="1" applyFill="1" applyBorder="1" applyAlignment="1" applyProtection="1">
      <alignment horizontal="left" vertical="top" wrapText="1"/>
      <protection locked="0"/>
    </xf>
    <xf numFmtId="164" fontId="26" fillId="0" borderId="21" xfId="0" applyNumberFormat="1" applyFont="1" applyBorder="1"/>
    <xf numFmtId="0" fontId="5" fillId="2" borderId="22" xfId="0" applyFont="1" applyFill="1" applyBorder="1" applyProtection="1">
      <protection locked="0"/>
    </xf>
    <xf numFmtId="0" fontId="5" fillId="2" borderId="16" xfId="0" applyFont="1" applyFill="1" applyBorder="1" applyProtection="1">
      <protection locked="0"/>
    </xf>
    <xf numFmtId="0" fontId="26" fillId="2" borderId="22" xfId="0" applyFont="1" applyFill="1" applyBorder="1" applyProtection="1">
      <protection locked="0"/>
    </xf>
    <xf numFmtId="0" fontId="26" fillId="2" borderId="16" xfId="0" applyFont="1" applyFill="1" applyBorder="1" applyProtection="1">
      <protection locked="0"/>
    </xf>
    <xf numFmtId="0" fontId="5" fillId="2" borderId="3" xfId="0" applyFont="1" applyFill="1" applyBorder="1" applyAlignment="1" applyProtection="1">
      <alignment horizontal="left" vertical="top" wrapText="1"/>
      <protection locked="0"/>
    </xf>
    <xf numFmtId="6" fontId="5" fillId="2" borderId="3" xfId="0" applyNumberFormat="1" applyFont="1" applyFill="1" applyBorder="1" applyAlignment="1" applyProtection="1">
      <alignment horizontal="left" vertical="top" wrapText="1"/>
      <protection locked="0"/>
    </xf>
    <xf numFmtId="0" fontId="26" fillId="2" borderId="3"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protection locked="0"/>
    </xf>
    <xf numFmtId="164" fontId="5" fillId="2" borderId="16" xfId="0" applyNumberFormat="1" applyFont="1" applyFill="1" applyBorder="1" applyAlignment="1" applyProtection="1">
      <alignment horizontal="right" vertical="top"/>
      <protection locked="0"/>
    </xf>
    <xf numFmtId="0" fontId="26" fillId="2" borderId="22" xfId="0" applyFont="1" applyFill="1" applyBorder="1" applyAlignment="1" applyProtection="1">
      <alignment horizontal="left" vertical="top"/>
      <protection locked="0"/>
    </xf>
    <xf numFmtId="164" fontId="26" fillId="2" borderId="21" xfId="0" applyNumberFormat="1" applyFont="1" applyFill="1" applyBorder="1" applyAlignment="1" applyProtection="1">
      <alignment horizontal="right" vertical="top"/>
      <protection locked="0"/>
    </xf>
    <xf numFmtId="0" fontId="5" fillId="2" borderId="21" xfId="0" applyFont="1" applyFill="1" applyBorder="1" applyProtection="1">
      <protection locked="0"/>
    </xf>
    <xf numFmtId="164" fontId="5" fillId="2" borderId="16" xfId="0" applyNumberFormat="1" applyFont="1" applyFill="1" applyBorder="1" applyAlignment="1" applyProtection="1">
      <alignment horizontal="right"/>
      <protection locked="0"/>
    </xf>
    <xf numFmtId="0" fontId="26" fillId="2" borderId="16" xfId="0" applyNumberFormat="1" applyFont="1" applyFill="1" applyBorder="1" applyProtection="1">
      <protection locked="0"/>
    </xf>
    <xf numFmtId="0" fontId="5" fillId="2" borderId="17" xfId="0" applyFont="1" applyFill="1" applyBorder="1" applyProtection="1">
      <protection locked="0"/>
    </xf>
    <xf numFmtId="0" fontId="5" fillId="2" borderId="13" xfId="0" applyFont="1" applyFill="1" applyBorder="1" applyProtection="1">
      <protection locked="0"/>
    </xf>
    <xf numFmtId="0" fontId="5" fillId="2" borderId="12" xfId="0" applyFont="1" applyFill="1" applyBorder="1" applyProtection="1">
      <protection locked="0"/>
    </xf>
    <xf numFmtId="0" fontId="21" fillId="0" borderId="0" xfId="0" applyFont="1" applyAlignment="1">
      <alignment horizontal="left" wrapText="1"/>
    </xf>
    <xf numFmtId="0" fontId="3" fillId="0" borderId="0" xfId="0" applyFont="1" applyAlignment="1">
      <alignment horizontal="left" wrapText="1"/>
    </xf>
    <xf numFmtId="0" fontId="9" fillId="5" borderId="17" xfId="0" applyFont="1" applyFill="1" applyBorder="1" applyAlignment="1">
      <alignment horizontal="center" wrapText="1"/>
    </xf>
    <xf numFmtId="0" fontId="3" fillId="0" borderId="18" xfId="0" applyFont="1" applyBorder="1" applyAlignment="1">
      <alignment horizontal="left" vertical="top" wrapText="1"/>
    </xf>
    <xf numFmtId="0" fontId="3" fillId="0" borderId="0" xfId="0" applyFont="1" applyBorder="1" applyAlignment="1">
      <alignment horizontal="left" vertical="top" wrapText="1"/>
    </xf>
    <xf numFmtId="0" fontId="3" fillId="0" borderId="19" xfId="0" applyFont="1" applyBorder="1" applyAlignment="1">
      <alignment horizontal="left" vertical="top" wrapText="1"/>
    </xf>
    <xf numFmtId="0" fontId="8" fillId="3" borderId="14"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15" xfId="0" applyFont="1" applyFill="1" applyBorder="1" applyAlignment="1">
      <alignment horizontal="left" vertical="top" wrapText="1"/>
    </xf>
    <xf numFmtId="0" fontId="11" fillId="5" borderId="21" xfId="0" applyFont="1" applyFill="1" applyBorder="1" applyAlignment="1">
      <alignment horizontal="center"/>
    </xf>
    <xf numFmtId="0" fontId="11" fillId="5" borderId="22" xfId="0" applyFont="1" applyFill="1" applyBorder="1" applyAlignment="1">
      <alignment horizontal="center"/>
    </xf>
    <xf numFmtId="0" fontId="19" fillId="3" borderId="46" xfId="0" applyFont="1" applyFill="1" applyBorder="1" applyAlignment="1">
      <alignment horizontal="left"/>
    </xf>
    <xf numFmtId="0" fontId="19" fillId="3" borderId="0" xfId="0" applyFont="1" applyFill="1" applyBorder="1" applyAlignment="1">
      <alignment horizontal="left"/>
    </xf>
    <xf numFmtId="0" fontId="19" fillId="0" borderId="0" xfId="0" applyFont="1" applyBorder="1" applyAlignment="1">
      <alignment horizontal="left"/>
    </xf>
    <xf numFmtId="0" fontId="22" fillId="0" borderId="33" xfId="0" applyFont="1" applyBorder="1" applyAlignment="1">
      <alignment horizontal="center" vertical="center"/>
    </xf>
    <xf numFmtId="0" fontId="22" fillId="0" borderId="42" xfId="0" applyFont="1" applyBorder="1" applyAlignment="1">
      <alignment horizontal="center" vertical="center"/>
    </xf>
    <xf numFmtId="0" fontId="10" fillId="0" borderId="3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7" xfId="0" applyFont="1" applyBorder="1" applyAlignment="1">
      <alignment horizontal="center" wrapText="1"/>
    </xf>
    <xf numFmtId="0" fontId="10" fillId="0" borderId="16" xfId="0" applyFont="1" applyBorder="1" applyAlignment="1">
      <alignment horizontal="center" wrapText="1"/>
    </xf>
    <xf numFmtId="0" fontId="23" fillId="5" borderId="18" xfId="0" applyFont="1" applyFill="1" applyBorder="1" applyAlignment="1">
      <alignment horizontal="center" wrapText="1"/>
    </xf>
    <xf numFmtId="0" fontId="9" fillId="5" borderId="0" xfId="0" applyFont="1" applyFill="1" applyBorder="1" applyAlignment="1">
      <alignment horizontal="center"/>
    </xf>
    <xf numFmtId="0" fontId="3" fillId="0" borderId="14" xfId="0" applyFont="1" applyBorder="1" applyAlignment="1">
      <alignment horizontal="center"/>
    </xf>
    <xf numFmtId="0" fontId="3" fillId="0" borderId="20" xfId="0" applyFont="1" applyBorder="1" applyAlignment="1">
      <alignment horizontal="center"/>
    </xf>
    <xf numFmtId="164" fontId="25" fillId="0" borderId="47" xfId="0" applyNumberFormat="1" applyFont="1" applyBorder="1" applyAlignment="1">
      <alignment horizontal="center" wrapText="1"/>
    </xf>
    <xf numFmtId="164" fontId="25" fillId="0" borderId="0" xfId="0" applyNumberFormat="1" applyFont="1" applyAlignment="1">
      <alignment horizontal="center" wrapText="1"/>
    </xf>
    <xf numFmtId="0" fontId="9" fillId="5" borderId="16" xfId="0" applyFont="1" applyFill="1" applyBorder="1" applyAlignment="1">
      <alignment horizontal="center"/>
    </xf>
    <xf numFmtId="0" fontId="3" fillId="0" borderId="16" xfId="0" applyFont="1" applyBorder="1" applyAlignment="1">
      <alignment horizontal="center"/>
    </xf>
    <xf numFmtId="0" fontId="5" fillId="3" borderId="16" xfId="0" applyFont="1" applyFill="1" applyBorder="1" applyAlignment="1">
      <alignment horizontal="center" vertical="center" wrapText="1"/>
    </xf>
    <xf numFmtId="0" fontId="5" fillId="3" borderId="16" xfId="0" applyFont="1" applyFill="1" applyBorder="1" applyAlignment="1">
      <alignment horizontal="left" wrapText="1"/>
    </xf>
    <xf numFmtId="0" fontId="10" fillId="3" borderId="5"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4" xfId="0" applyFont="1" applyFill="1" applyBorder="1" applyAlignment="1">
      <alignment horizontal="left" vertical="top" wrapText="1"/>
    </xf>
    <xf numFmtId="0" fontId="16" fillId="0" borderId="29" xfId="1" applyFont="1" applyBorder="1" applyAlignment="1">
      <alignment horizontal="left" vertical="center" wrapText="1"/>
    </xf>
    <xf numFmtId="0" fontId="16" fillId="0" borderId="30" xfId="1" applyFont="1" applyBorder="1" applyAlignment="1">
      <alignment horizontal="left" vertical="center" wrapText="1"/>
    </xf>
    <xf numFmtId="0" fontId="16" fillId="0" borderId="7" xfId="1" applyFont="1" applyBorder="1" applyAlignment="1">
      <alignment horizontal="left" vertical="center" wrapText="1"/>
    </xf>
    <xf numFmtId="0" fontId="16" fillId="0" borderId="9" xfId="1" applyFont="1" applyBorder="1" applyAlignment="1">
      <alignment horizontal="left" vertical="center" wrapText="1"/>
    </xf>
    <xf numFmtId="0" fontId="5" fillId="0" borderId="16" xfId="0" applyFont="1" applyBorder="1" applyAlignment="1">
      <alignment horizontal="center"/>
    </xf>
    <xf numFmtId="0" fontId="2" fillId="0" borderId="38" xfId="1" applyFill="1" applyBorder="1" applyAlignment="1">
      <alignment horizontal="center" wrapText="1"/>
    </xf>
    <xf numFmtId="0" fontId="2" fillId="0" borderId="34" xfId="1" applyFill="1" applyBorder="1" applyAlignment="1">
      <alignment horizontal="center" wrapText="1"/>
    </xf>
    <xf numFmtId="0" fontId="10" fillId="0" borderId="37" xfId="0" applyFont="1" applyBorder="1" applyAlignment="1">
      <alignment horizontal="center" vertical="center" wrapText="1"/>
    </xf>
    <xf numFmtId="0" fontId="10" fillId="0" borderId="33" xfId="0" applyFont="1" applyBorder="1" applyAlignment="1">
      <alignment horizontal="center" vertical="center" wrapText="1"/>
    </xf>
    <xf numFmtId="0" fontId="17" fillId="0" borderId="38" xfId="1" applyFont="1" applyFill="1" applyBorder="1" applyAlignment="1">
      <alignment horizontal="center" vertical="center" wrapText="1"/>
    </xf>
    <xf numFmtId="0" fontId="17" fillId="0" borderId="34" xfId="1" applyFont="1" applyFill="1" applyBorder="1" applyAlignment="1">
      <alignment horizontal="center" vertical="center" wrapText="1"/>
    </xf>
    <xf numFmtId="0" fontId="5" fillId="0" borderId="21" xfId="0" applyFont="1" applyBorder="1" applyAlignment="1">
      <alignment horizontal="center"/>
    </xf>
    <xf numFmtId="0" fontId="5" fillId="0" borderId="23" xfId="0" applyFont="1" applyBorder="1" applyAlignment="1">
      <alignment horizontal="center"/>
    </xf>
    <xf numFmtId="0" fontId="5" fillId="0" borderId="22" xfId="0" applyFont="1" applyBorder="1" applyAlignment="1">
      <alignment horizontal="center"/>
    </xf>
    <xf numFmtId="0" fontId="9" fillId="5" borderId="21" xfId="0" applyFont="1" applyFill="1" applyBorder="1" applyAlignment="1">
      <alignment horizontal="center"/>
    </xf>
    <xf numFmtId="0" fontId="9" fillId="5" borderId="23" xfId="0" applyFont="1" applyFill="1" applyBorder="1" applyAlignment="1">
      <alignment horizontal="center"/>
    </xf>
    <xf numFmtId="0" fontId="9" fillId="5" borderId="22" xfId="0" applyFont="1" applyFill="1" applyBorder="1" applyAlignment="1">
      <alignment horizontal="center"/>
    </xf>
    <xf numFmtId="0" fontId="4" fillId="0" borderId="0" xfId="0" applyFont="1" applyAlignment="1">
      <alignment horizontal="left" vertical="top" wrapText="1"/>
    </xf>
    <xf numFmtId="0" fontId="9" fillId="5" borderId="12" xfId="0" applyFont="1" applyFill="1" applyBorder="1" applyAlignment="1">
      <alignment horizontal="center"/>
    </xf>
    <xf numFmtId="0" fontId="9" fillId="5" borderId="40" xfId="0" applyFont="1" applyFill="1" applyBorder="1" applyAlignment="1">
      <alignment horizontal="center"/>
    </xf>
    <xf numFmtId="0" fontId="9" fillId="5" borderId="13" xfId="0" applyFont="1" applyFill="1" applyBorder="1" applyAlignment="1">
      <alignment horizontal="center"/>
    </xf>
    <xf numFmtId="0" fontId="5" fillId="0" borderId="18"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23" fillId="5" borderId="21" xfId="0" applyFont="1" applyFill="1" applyBorder="1" applyAlignment="1">
      <alignment horizontal="center" wrapText="1"/>
    </xf>
    <xf numFmtId="0" fontId="5" fillId="0" borderId="12" xfId="0" applyFont="1" applyBorder="1" applyAlignment="1">
      <alignment horizontal="center"/>
    </xf>
    <xf numFmtId="0" fontId="5" fillId="0" borderId="40" xfId="0" applyFont="1" applyBorder="1" applyAlignment="1">
      <alignment horizontal="center"/>
    </xf>
    <xf numFmtId="0" fontId="5" fillId="0" borderId="13" xfId="0" applyFont="1" applyBorder="1" applyAlignment="1">
      <alignment horizontal="center"/>
    </xf>
  </cellXfs>
  <cellStyles count="2">
    <cellStyle name="Hyperlink" xfId="1" builtinId="8"/>
    <cellStyle name="Normal" xfId="0" builtinId="0"/>
  </cellStyles>
  <dxfs count="74">
    <dxf>
      <font>
        <sz val="10"/>
        <name val="Calibri"/>
      </font>
      <numFmt numFmtId="164" formatCode="&quot;$&quot;#,##0.00"/>
      <border>
        <left style="thin">
          <color rgb="FF000000"/>
        </left>
        <right/>
        <top style="thin">
          <color rgb="FF000000"/>
        </top>
        <bottom style="thin">
          <color rgb="FF000000"/>
        </bottom>
        <vertical style="thin">
          <color rgb="FF000000"/>
        </vertical>
        <horizontal style="thin">
          <color rgb="FF000000"/>
        </horizontal>
      </border>
    </dxf>
    <dxf>
      <font>
        <sz val="10"/>
        <name val="Calibri"/>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sz val="10"/>
        <name val="Calibri"/>
      </font>
    </dxf>
    <dxf>
      <border>
        <bottom style="thin">
          <color rgb="FF000000"/>
        </bottom>
      </border>
    </dxf>
    <dxf>
      <font>
        <sz val="11"/>
        <name val="Calibri"/>
      </font>
      <fill>
        <patternFill patternType="solid">
          <fgColor indexed="64"/>
          <bgColor theme="7" tint="-0.499984740745262"/>
        </patternFill>
      </fill>
      <border>
        <left style="thin">
          <color rgb="FF000000"/>
        </left>
        <right style="thin">
          <color rgb="FF000000"/>
        </right>
        <top/>
        <bottom/>
        <vertical style="thin">
          <color rgb="FF000000"/>
        </vertical>
        <horizontal style="thin">
          <color rgb="FF000000"/>
        </horizontal>
      </border>
    </dxf>
    <dxf>
      <font>
        <sz val="10"/>
        <name val="Calibri"/>
        <scheme val="none"/>
      </font>
      <numFmt numFmtId="164" formatCode="&quot;$&quot;#,##0.00"/>
      <border diagonalUp="0" diagonalDown="0">
        <left style="thin">
          <color rgb="FF000000"/>
        </left>
        <right style="thin">
          <color rgb="FF000000"/>
        </right>
        <top style="thin">
          <color rgb="FF000000"/>
        </top>
        <bottom style="thin">
          <color rgb="FF000000"/>
        </bottom>
        <vertical/>
        <horizontal/>
      </border>
    </dxf>
    <dxf>
      <font>
        <sz val="10"/>
        <name val="Calibri"/>
        <scheme val="none"/>
      </font>
      <fill>
        <patternFill patternType="solid">
          <fgColor indexed="64"/>
          <bgColor theme="0" tint="-4.9989318521683403E-2"/>
        </patternFill>
      </fill>
      <border diagonalUp="0" diagonalDown="0">
        <left style="thin">
          <color rgb="FF000000"/>
        </left>
        <right style="thin">
          <color rgb="FF000000"/>
        </right>
        <top style="thin">
          <color rgb="FF000000"/>
        </top>
        <bottom style="thin">
          <color rgb="FF000000"/>
        </bottom>
        <vertical/>
        <horizontal/>
      </border>
    </dxf>
    <dxf>
      <font>
        <sz val="10"/>
        <name val="Calibri"/>
        <scheme val="none"/>
      </font>
      <fill>
        <patternFill patternType="solid">
          <fgColor indexed="64"/>
          <bgColor theme="0" tint="-4.9989318521683403E-2"/>
        </patternFill>
      </fill>
      <border diagonalUp="0" diagonalDown="0">
        <left style="thin">
          <color rgb="FF000000"/>
        </left>
        <right style="thin">
          <color rgb="FF000000"/>
        </right>
        <top style="thin">
          <color rgb="FF000000"/>
        </top>
        <bottom style="thin">
          <color rgb="FF000000"/>
        </bottom>
        <vertical/>
        <horizontal/>
      </border>
    </dxf>
    <dxf>
      <font>
        <sz val="10"/>
        <name val="Calibri"/>
        <scheme val="none"/>
      </font>
      <numFmt numFmtId="0" formatCode="General"/>
      <fill>
        <patternFill patternType="solid">
          <fgColor indexed="64"/>
          <bgColor theme="0" tint="-4.9989318521683403E-2"/>
        </patternFill>
      </fill>
      <border diagonalUp="0" diagonalDown="0">
        <left style="thin">
          <color rgb="FF000000"/>
        </left>
        <right style="thin">
          <color rgb="FF000000"/>
        </right>
        <top style="thin">
          <color rgb="FF000000"/>
        </top>
        <bottom style="thin">
          <color rgb="FF000000"/>
        </bottom>
        <vertical/>
        <horizontal/>
      </border>
    </dxf>
    <dxf>
      <font>
        <sz val="10"/>
        <name val="Calibri"/>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dxf>
    <dxf>
      <font>
        <sz val="10"/>
        <name val="Calibri"/>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sz val="10"/>
        <name val="Calibri"/>
        <scheme val="none"/>
      </font>
      <fill>
        <patternFill patternType="solid">
          <fgColor indexed="64"/>
          <bgColor theme="0" tint="-4.9989318521683403E-2"/>
        </patternFill>
      </fill>
      <border diagonalUp="0" diagonalDown="0">
        <left/>
        <right style="thin">
          <color rgb="FF000000"/>
        </right>
        <top style="thin">
          <color rgb="FF000000"/>
        </top>
        <bottom style="thin">
          <color rgb="FF000000"/>
        </bottom>
        <vertical/>
        <horizontal/>
      </border>
    </dxf>
    <dxf>
      <font>
        <sz val="10"/>
        <name val="Calibri"/>
      </font>
    </dxf>
    <dxf>
      <font>
        <sz val="11"/>
        <name val="Calibri"/>
      </font>
      <fill>
        <patternFill patternType="solid">
          <fgColor indexed="64"/>
          <bgColor theme="7" tint="-0.499984740745262"/>
        </patternFill>
      </fill>
      <border>
        <left style="thin">
          <color rgb="FF000000"/>
        </left>
        <right style="thin">
          <color rgb="FF000000"/>
        </right>
        <top/>
        <bottom/>
        <vertical style="thin">
          <color rgb="FF000000"/>
        </vertical>
        <horizontal style="thin">
          <color rgb="FF000000"/>
        </horizontal>
      </border>
    </dxf>
    <dxf>
      <font>
        <sz val="10"/>
        <name val="Calibri"/>
      </font>
      <numFmt numFmtId="10" formatCode="&quot;$&quot;#,##0_);[Red]\(&quot;$&quot;#,##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name val="Calibri"/>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name val="Calibri"/>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name val="Calibri"/>
      </font>
      <alignment horizontal="left" vertical="top" textRotation="0" wrapText="1" indent="0" justifyLastLine="0" shrinkToFit="0" readingOrder="0"/>
    </dxf>
    <dxf>
      <font>
        <sz val="10"/>
        <name val="Calibri"/>
      </font>
      <fill>
        <patternFill patternType="solid">
          <fgColor indexed="64"/>
          <bgColor theme="7" tint="-0.499984740745262"/>
        </patternFill>
      </fill>
      <alignment horizontal="left" vertical="top" textRotation="0" wrapText="1" indent="0" justifyLastLine="0" shrinkToFit="0" readingOrder="0"/>
    </dxf>
    <dxf>
      <font>
        <sz val="10"/>
        <name val="Calibri"/>
      </font>
      <numFmt numFmtId="164" formatCode="&quot;$&quot;#,##0.00"/>
      <border>
        <left style="thin">
          <color rgb="FF000000"/>
        </left>
        <right/>
        <top style="thin">
          <color rgb="FF000000"/>
        </top>
        <bottom style="thin">
          <color rgb="FF000000"/>
        </bottom>
        <vertical style="thin">
          <color rgb="FF000000"/>
        </vertical>
        <horizontal style="thin">
          <color rgb="FF000000"/>
        </horizontal>
      </border>
    </dxf>
    <dxf>
      <font>
        <sz val="10"/>
        <name val="Calibri"/>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fill>
        <patternFill patternType="solid">
          <fgColor indexed="64"/>
          <bgColor theme="0" tint="-4.9989318521683403E-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sz val="10"/>
        <name val="Calibri"/>
      </font>
    </dxf>
    <dxf>
      <border>
        <bottom style="thin">
          <color rgb="FF000000"/>
        </bottom>
      </border>
    </dxf>
    <dxf>
      <font>
        <name val="Calibri"/>
      </font>
      <fill>
        <patternFill patternType="solid">
          <fgColor indexed="64"/>
          <bgColor theme="7" tint="-0.499984740745262"/>
        </patternFill>
      </fill>
      <border>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0"/>
        <color theme="1"/>
        <name val="Calibri"/>
        <scheme val="minor"/>
      </font>
      <numFmt numFmtId="165" formatCode="&quot;$&quot;#,##0"/>
      <border diagonalUp="0" diagonalDown="0">
        <left style="thin">
          <color rgb="FF000000"/>
        </left>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Calibri"/>
        <scheme val="minor"/>
      </font>
      <numFmt numFmtId="2" formatCode="0.00"/>
      <fill>
        <patternFill patternType="solid">
          <fgColor indexed="64"/>
          <bgColor theme="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numFmt numFmtId="165" formatCode="&quot;$&quot;#,##0"/>
      <fill>
        <patternFill patternType="solid">
          <fgColor indexed="64"/>
          <bgColor theme="2"/>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fill>
        <patternFill patternType="solid">
          <fgColor indexed="64"/>
          <bgColor theme="7" tint="-0.499984740745262"/>
        </patternFill>
      </fill>
      <border>
        <left style="thin">
          <color rgb="FF000000"/>
        </left>
        <right style="thin">
          <color rgb="FF000000"/>
        </right>
        <top/>
        <bottom/>
        <vertical style="thin">
          <color rgb="FF000000"/>
        </vertical>
        <horizontal style="thin">
          <color rgb="FF000000"/>
        </horizontal>
      </border>
    </dxf>
    <dxf>
      <font>
        <sz val="10"/>
        <name val="Calibri"/>
      </font>
      <numFmt numFmtId="165" formatCode="&quot;$&quot;#,##0"/>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sz val="10"/>
        <name val="Calibri"/>
      </font>
      <numFmt numFmtId="165" formatCode="&quot;$&quot;#,##0"/>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i val="0"/>
        <sz val="10"/>
        <name val="Calibri"/>
      </font>
      <numFmt numFmtId="14" formatCode="0.00%"/>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5" formatCode="&quot;$&quot;#,##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4" formatCode="&quot;$&quot;#,##0.0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3" formatCode="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4" formatCode="&quot;$&quot;#,##0.0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left/>
        <right style="thin">
          <color rgb="FF000000"/>
        </right>
        <top style="thin">
          <color rgb="FF000000"/>
        </top>
        <bottom style="thin">
          <color rgb="FF000000"/>
        </bottom>
        <vertical style="thin">
          <color rgb="FF000000"/>
        </vertical>
        <horizontal style="thin">
          <color rgb="FF000000"/>
        </horizontal>
      </border>
    </dxf>
    <dxf>
      <font>
        <sz val="10"/>
        <name val="Calibri"/>
      </font>
    </dxf>
    <dxf>
      <border>
        <bottom style="thin">
          <color rgb="FF000000"/>
        </bottom>
      </border>
    </dxf>
    <dxf>
      <font>
        <b val="0"/>
        <sz val="10"/>
        <name val="Calibri"/>
      </font>
      <fill>
        <patternFill patternType="solid">
          <fgColor indexed="64"/>
          <bgColor theme="7" tint="-0.499984740745262"/>
        </patternFill>
      </fill>
      <alignment horizontal="left" vertical="center"/>
      <border>
        <left style="thin">
          <color rgb="FF000000"/>
        </left>
        <right style="thin">
          <color rgb="FF000000"/>
        </right>
        <top/>
        <bottom/>
        <vertical style="thin">
          <color rgb="FF000000"/>
        </vertical>
        <horizontal style="thin">
          <color rgb="FF000000"/>
        </horizontal>
      </border>
    </dxf>
    <dxf>
      <font>
        <sz val="10"/>
        <name val="Calibri"/>
      </font>
    </dxf>
    <dxf>
      <font>
        <sz val="10"/>
        <name val="Calibri"/>
      </font>
      <numFmt numFmtId="165" formatCode="&quot;$&quot;#,##0"/>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none"/>
      </font>
      <numFmt numFmtId="165" formatCode="&quot;$&quot;#,##0"/>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ont>
      <numFmt numFmtId="165" formatCode="&quot;$&quot;#,##0"/>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i val="0"/>
        <sz val="10"/>
        <name val="Calibri"/>
      </font>
      <numFmt numFmtId="14" formatCode="0.00%"/>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5" formatCode="&quot;$&quot;#,##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4" formatCode="&quot;$&quot;#,##0.0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3" formatCode="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numFmt numFmtId="164" formatCode="&quot;$&quot;#,##0.0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Calibri"/>
      </font>
      <border>
        <left/>
        <right style="thin">
          <color rgb="FF000000"/>
        </right>
        <top style="thin">
          <color rgb="FF000000"/>
        </top>
        <bottom style="thin">
          <color rgb="FF000000"/>
        </bottom>
        <vertical style="thin">
          <color rgb="FF000000"/>
        </vertical>
        <horizontal style="thin">
          <color rgb="FF000000"/>
        </horizontal>
      </border>
    </dxf>
    <dxf>
      <font>
        <sz val="10"/>
        <name val="Calibri"/>
      </font>
    </dxf>
    <dxf>
      <border>
        <bottom style="thin">
          <color rgb="FF000000"/>
        </bottom>
      </border>
    </dxf>
    <dxf>
      <font>
        <b val="0"/>
        <sz val="10"/>
        <name val="Calibri"/>
      </font>
      <fill>
        <patternFill patternType="solid">
          <fgColor indexed="64"/>
          <bgColor theme="7" tint="-0.499984740745262"/>
        </patternFill>
      </fill>
      <alignment horizontal="left" vertical="center"/>
      <border>
        <left style="thin">
          <color rgb="FF000000"/>
        </left>
        <right style="thin">
          <color rgb="FF000000"/>
        </right>
        <top/>
        <bottom/>
        <vertical style="thin">
          <color rgb="FF000000"/>
        </vertical>
        <horizontal style="thin">
          <color rgb="FF000000"/>
        </horizontal>
      </border>
    </dxf>
    <dxf>
      <font>
        <b val="0"/>
        <sz val="10"/>
        <name val="Calibri"/>
      </font>
      <numFmt numFmtId="164" formatCode="&quot;$&quot;#,##0.00"/>
      <alignment horizontal="righ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z val="10"/>
        <name val="Calibri"/>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rgb="FF000000"/>
        </left>
        <right style="thin">
          <color rgb="FF000000"/>
        </right>
        <top style="thin">
          <color rgb="FF000000"/>
        </top>
        <bottom style="thin">
          <color rgb="FF000000"/>
        </bottom>
      </border>
    </dxf>
    <dxf>
      <font>
        <b val="0"/>
        <sz val="10"/>
        <name val="Calibri"/>
      </font>
      <alignment textRotation="0" wrapText="1" indent="0" justifyLastLine="0" shrinkToFit="0" readingOrder="0"/>
    </dxf>
    <dxf>
      <font>
        <b val="0"/>
        <sz val="10"/>
        <name val="Calibri"/>
      </font>
      <fill>
        <patternFill patternType="solid">
          <fgColor indexed="64"/>
          <bgColor theme="7" tint="-0.499984740745262"/>
        </patternFill>
      </fill>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DBF010-C71F-4262-99B1-4AE331F00766}" name="Table1" displayName="Table1" ref="A3:B12" totalsRowShown="0" headerRowDxfId="73" dataDxfId="72" tableBorderDxfId="71">
  <autoFilter ref="A3:B12" xr:uid="{98DBF010-C71F-4262-99B1-4AE331F00766}"/>
  <tableColumns count="2">
    <tableColumn id="1" xr3:uid="{6FE559F3-E80C-48C1-A0EB-B409E7C9B3EE}" name="Category" dataDxfId="70"/>
    <tableColumn id="3" xr3:uid="{E4E23594-C357-4DC4-A03F-8658200C4E0D}" name="Budget Year 1" dataDxfId="6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C30875-6ABF-47EE-92F1-DCFBDC790334}" name="Table33" displayName="Table33" ref="A3:M23" totalsRowShown="0" headerRowDxfId="68" dataDxfId="66" headerRowBorderDxfId="67">
  <autoFilter ref="A3:M23" xr:uid="{D286404A-CB61-42CF-A4A1-F7071347DE7D}"/>
  <tableColumns count="13">
    <tableColumn id="1" xr3:uid="{C765F259-2CD5-46C6-8EF4-81DC8BF3533C}" name="Position Title" dataDxfId="65"/>
    <tableColumn id="2" xr3:uid="{28AC5BFB-90B5-435D-A3CF-AF5BA04011DE}" name="Name (if known)" dataDxfId="64"/>
    <tableColumn id="8" xr3:uid="{9E95B593-2E4D-4A5F-809B-428A9AF27FF0}" name="Description of role (including project activity or activities)" dataDxfId="63"/>
    <tableColumn id="3" xr3:uid="{28EB042E-BA2B-4CEC-B61E-05F51CAE8C39}" name="Hourly Salary" dataDxfId="62"/>
    <tableColumn id="4" xr3:uid="{4F342EF3-5480-482B-BB2E-D59C766DCF45}" name="Time %" dataDxfId="61"/>
    <tableColumn id="5" xr3:uid="{D344E13B-D57E-4918-8AF2-E2B5AA284607}" name="Annual Salary" dataDxfId="60">
      <calculatedColumnFormula>Table33[[#This Row],[Hourly Salary]]*2080</calculatedColumnFormula>
    </tableColumn>
    <tableColumn id="6" xr3:uid="{04B02BFC-8A73-4F3F-AF97-498078DA35F2}" name="Months in Budget Year 1*" dataDxfId="59"/>
    <tableColumn id="7" xr3:uid="{BA46AAAD-C4E1-408C-BC18-28F40AC382B5}" name="Requested Salary Amount" dataDxfId="58"/>
    <tableColumn id="10" xr3:uid="{739FE082-7FD6-4A81-9635-66E1EC991F3A}" name="Fringe Rate" dataDxfId="57">
      <calculatedColumnFormula>#REF!</calculatedColumnFormula>
    </tableColumn>
    <tableColumn id="11" xr3:uid="{F37FA355-3E27-41D5-ABDC-C2FEA10B7DEC}" name="Requested Fringe Amount" dataDxfId="56">
      <calculatedColumnFormula>Table33[[#This Row],[Fringe Rate]]*Table33[[#This Row],[Requested Salary Amount]]</calculatedColumnFormula>
    </tableColumn>
    <tableColumn id="13" xr3:uid="{CC514B62-0D37-478C-9E18-5C561CB8143F}" name="Indirect Cost Rate" dataDxfId="55"/>
    <tableColumn id="12" xr3:uid="{2567FA32-71CC-49F3-94DC-69B4BFEAEEDA}" name="Indirect Cost**" dataDxfId="54">
      <calculatedColumnFormula>Table33[[#This Row],[Requested Salary Amount]]+Table33[[#This Row],[Requested Fringe Amount]]</calculatedColumnFormula>
    </tableColumn>
    <tableColumn id="9" xr3:uid="{E89B5425-2773-48A3-8B3D-0374C67BFAD8}" name="Personnel Total" dataDxfId="53"/>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86404A-CB61-42CF-A4A1-F7071347DE7D}" name="Table3" displayName="Table3" ref="A3:K23" totalsRowShown="0" headerRowDxfId="52" dataDxfId="50" headerRowBorderDxfId="51">
  <autoFilter ref="A3:K23" xr:uid="{D286404A-CB61-42CF-A4A1-F7071347DE7D}"/>
  <tableColumns count="11">
    <tableColumn id="1" xr3:uid="{026ADAB2-14F7-493F-BCC4-A4CFD3E9144B}" name="Position Title" dataDxfId="49"/>
    <tableColumn id="2" xr3:uid="{07CC58C0-96D8-4103-A6BB-FEE0B2912FC5}" name="Name (if known)" dataDxfId="48"/>
    <tableColumn id="8" xr3:uid="{2199604B-A49C-46B2-86E3-02F280925C12}" name="Description of role (including project activity or activities)" dataDxfId="47"/>
    <tableColumn id="3" xr3:uid="{62BFDC59-4DDC-4F10-ACBD-11017A123202}" name="Hourly Salary" dataDxfId="46"/>
    <tableColumn id="4" xr3:uid="{4BD3CBB5-4B85-4685-88F1-64740A373F56}" name="Time %" dataDxfId="45"/>
    <tableColumn id="5" xr3:uid="{4C17012D-2B6D-4D5F-AC7C-910E835AF33C}" name="Annual Salary" dataDxfId="44">
      <calculatedColumnFormula>Table3[[#This Row],[Hourly Salary]]*2080</calculatedColumnFormula>
    </tableColumn>
    <tableColumn id="6" xr3:uid="{EB4831BB-1C1F-4326-91A2-DD38B0E97BDA}" name="Months in Budget Year 1*" dataDxfId="43"/>
    <tableColumn id="7" xr3:uid="{199ED5E3-0CC3-4C59-A3E0-05FDD04FED8B}" name="Requested Salary Amount" dataDxfId="42"/>
    <tableColumn id="10" xr3:uid="{5E9D7FC8-DB89-4CC2-9D09-CEBB934A1378}" name="Fringe Rate" dataDxfId="41">
      <calculatedColumnFormula>#REF!</calculatedColumnFormula>
    </tableColumn>
    <tableColumn id="11" xr3:uid="{1F75CDCD-13B6-4E1B-8593-2AFB842D01B7}" name="Requested Fringe Amount" dataDxfId="40">
      <calculatedColumnFormula>Table3[[#This Row],[Fringe Rate]]*Table3[[#This Row],[Requested Salary Amount]]</calculatedColumnFormula>
    </tableColumn>
    <tableColumn id="12" xr3:uid="{DC260F86-67B5-4FC7-B8E0-4D1A00554AC6}" name="Personnel Total" dataDxfId="39">
      <calculatedColumnFormula>Table3[[#This Row],[Requested Salary Amount]]+Table3[[#This Row],[Requested Fringe Amount]]</calculatedColumnFormula>
    </tableColumn>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BEAF77-29A2-4E9E-BEB9-1E7A31324071}" name="Table6" displayName="Table6" ref="A3:E28" totalsRowShown="0" headerRowDxfId="38" dataDxfId="37">
  <autoFilter ref="A3:E28" xr:uid="{3BBEAF77-29A2-4E9E-BEB9-1E7A31324071}"/>
  <tableColumns count="5">
    <tableColumn id="1" xr3:uid="{0E91BB84-7D37-456B-B685-48EE176CCF59}" name="Item" dataDxfId="36"/>
    <tableColumn id="6" xr3:uid="{5537B300-ECB3-44E0-B6D5-38561748685C}" name="Description" dataDxfId="35"/>
    <tableColumn id="2" xr3:uid="{6E838D20-60F4-4AA4-9F24-235D4A52D069}" name="Unit Cost" dataDxfId="34"/>
    <tableColumn id="3" xr3:uid="{F309CF5D-0BF7-4A4C-A9C9-5DB2AA684BA0}" name="Quantity" dataDxfId="33"/>
    <tableColumn id="4" xr3:uid="{A29FABBE-AA2F-4DA4-B00B-0863ED197BDD}" name="Total Cost ($)" dataDxfId="32">
      <calculatedColumnFormula>Table6[[#This Row],[Unit Cost]]*Table6[[#This Row],[Quantity]]</calculatedColumnFormula>
    </tableColumn>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91F3E6-0E50-4CCC-98C7-F7FF6D46ADC2}" name="Table8" displayName="Table8" ref="A3:E27" totalsRowShown="0" headerRowDxfId="31" dataDxfId="29" headerRowBorderDxfId="30" tableBorderDxfId="28" totalsRowBorderDxfId="27">
  <autoFilter ref="A3:E27" xr:uid="{3491F3E6-0E50-4CCC-98C7-F7FF6D46ADC2}"/>
  <tableColumns count="5">
    <tableColumn id="1" xr3:uid="{8847BE58-5F4D-469A-8A91-ABBACB06253D}" name="Item" dataDxfId="26"/>
    <tableColumn id="5" xr3:uid="{BDB70B76-990F-460C-A878-662B865EAFAD}" name="Description" dataDxfId="25"/>
    <tableColumn id="2" xr3:uid="{E057104C-0125-4476-BBEF-37EA274AA548}" name="Unit Cost" dataDxfId="24"/>
    <tableColumn id="3" xr3:uid="{C89292A5-FBCD-44A6-92C7-88A42670B76F}" name="Quantity" dataDxfId="23"/>
    <tableColumn id="4" xr3:uid="{A39E9577-654B-451E-B8E0-D546BE34E530}" name="Total Cost ($)" dataDxfId="22">
      <calculatedColumnFormula>Table8[[#This Row],[Unit Cost]]*Table8[[#This Row],[Quantity]]</calculatedColumnFormula>
    </tableColumn>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78EC6D3-76ED-49E6-A1AA-8927726E8446}" name="Table7" displayName="Table7" ref="A3:C34" totalsRowShown="0" headerRowDxfId="21" dataDxfId="20">
  <autoFilter ref="A3:C34" xr:uid="{E78EC6D3-76ED-49E6-A1AA-8927726E8446}"/>
  <tableColumns count="3">
    <tableColumn id="1" xr3:uid="{0B61B6A4-12D1-4DEB-A965-D7CD83437E05}" name="Item" dataDxfId="19"/>
    <tableColumn id="2" xr3:uid="{A55E716E-BFEE-424C-8E2E-3E157961238F}" name="Description" dataDxfId="18"/>
    <tableColumn id="3" xr3:uid="{1886070C-107F-4364-ADC0-C24CE85708D7}" name="Total Cost ($)" dataDxfId="17">
      <calculatedColumnFormula>SUM1</calculatedColumnFormula>
    </tableColumn>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9C532F-99DF-434B-9701-21A4BF63CE51}" name="Table5" displayName="Table5" ref="A3:G30" totalsRowShown="0" headerRowDxfId="16" dataDxfId="15">
  <autoFilter ref="A3:G30" xr:uid="{E89C532F-99DF-434B-9701-21A4BF63CE51}"/>
  <tableColumns count="7">
    <tableColumn id="1" xr3:uid="{5D6BE994-A112-4C09-8771-4096C35FE304}" name="Vendor Name" dataDxfId="14"/>
    <tableColumn id="2" xr3:uid="{99C93C42-451B-4DD9-9811-37C06A4650FE}" name="Selection Process (Contract, subaward, MOU, etc)" dataDxfId="13"/>
    <tableColumn id="3" xr3:uid="{4CD54922-A724-4247-89C6-19006D55BB47}" name="Proposed Contract End Date" dataDxfId="12"/>
    <tableColumn id="4" xr3:uid="{E225DBD6-7A38-4D0E-933C-8CA8F0FD6A9A}" name="Scope" dataDxfId="11"/>
    <tableColumn id="5" xr3:uid="{2D446764-67AF-4ED1-95C8-B0A6511ABA35}" name="Associated Project Activity" dataDxfId="10"/>
    <tableColumn id="6" xr3:uid="{66C8C436-70E0-4F23-AA86-CE4E62422D20}" name="Budget Justification" dataDxfId="9"/>
    <tableColumn id="12" xr3:uid="{A5AF148F-6286-45E5-83E9-27A610CB246A}" name="Total Cost ($)" dataDxfId="8">
      <calculatedColumnFormula>SUM(G1:G3)</calculatedColumnFormula>
    </tableColumn>
  </tableColumns>
  <tableStyleInfo name="TableStyleLight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3BADE10-A750-4390-AA2C-87F9BF720EB7}" name="Table4" displayName="Table4" ref="A3:C29" totalsRowShown="0" headerRowDxfId="7" dataDxfId="5" headerRowBorderDxfId="6" tableBorderDxfId="4" totalsRowBorderDxfId="3">
  <autoFilter ref="A3:C29" xr:uid="{A3BADE10-A750-4390-AA2C-87F9BF720EB7}"/>
  <tableColumns count="3">
    <tableColumn id="1" xr3:uid="{38BDB911-DF11-4C8B-BB2F-2FE4BACA26EA}" name="Renovation" dataDxfId="2"/>
    <tableColumn id="2" xr3:uid="{04D84E3E-3758-4380-B528-FCCFB0DA4C3C}" name="Description" dataDxfId="1"/>
    <tableColumn id="3" xr3:uid="{66AFE9AD-D02B-4145-8F5A-0BAA00043A0A}" name="Total Cost" dataDxfId="0">
      <calculatedColumnFormula>SUM(C1:C3)</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pm.wi.gov/Documents/BCER/Compensation/PocketTravelGuide.pd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ecfr.gov/current/title-2/part-200/section-200.1"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ecfr.gov/current/title-2/subtitle-A/chapter-II/part-200/subpart-E/subject-group-ECFRed1f39f9b3d4e72/section-200.439"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CD8A6-6A0E-4839-BB2C-CBE4855271DF}">
  <dimension ref="A1:E16"/>
  <sheetViews>
    <sheetView showGridLines="0" tabSelected="1" zoomScale="140" zoomScaleNormal="140" workbookViewId="0">
      <selection activeCell="A14" sqref="A14"/>
    </sheetView>
  </sheetViews>
  <sheetFormatPr defaultColWidth="9.140625" defaultRowHeight="15" x14ac:dyDescent="0.25"/>
  <cols>
    <col min="1" max="1" width="30.85546875" style="9" customWidth="1"/>
    <col min="2" max="2" width="16.7109375" style="9" customWidth="1"/>
    <col min="3" max="3" width="9.140625" style="8"/>
    <col min="4" max="4" width="31.5703125" style="8" customWidth="1"/>
    <col min="5" max="5" width="20.85546875" style="8" customWidth="1"/>
    <col min="6" max="16384" width="9.140625" style="8"/>
  </cols>
  <sheetData>
    <row r="1" spans="1:5" ht="18.75" x14ac:dyDescent="0.3">
      <c r="A1" s="157" t="s">
        <v>0</v>
      </c>
      <c r="B1" s="157"/>
      <c r="C1" s="157"/>
      <c r="D1" s="157"/>
      <c r="E1" s="157"/>
    </row>
    <row r="2" spans="1:5" ht="56.25" customHeight="1" x14ac:dyDescent="0.25">
      <c r="A2" s="158" t="s">
        <v>1</v>
      </c>
      <c r="B2" s="159"/>
      <c r="C2" s="159"/>
      <c r="D2" s="159"/>
      <c r="E2" s="160"/>
    </row>
    <row r="3" spans="1:5" x14ac:dyDescent="0.25">
      <c r="A3" s="97" t="s">
        <v>2</v>
      </c>
      <c r="B3" s="41" t="s">
        <v>3</v>
      </c>
      <c r="C3" s="10"/>
      <c r="D3" s="164" t="s">
        <v>4</v>
      </c>
      <c r="E3" s="165"/>
    </row>
    <row r="4" spans="1:5" x14ac:dyDescent="0.25">
      <c r="A4" s="106" t="s">
        <v>5</v>
      </c>
      <c r="B4" s="91">
        <f>'Personnel - Grant Management'!L23</f>
        <v>0</v>
      </c>
      <c r="C4" s="166" t="s">
        <v>6</v>
      </c>
      <c r="D4" s="167"/>
      <c r="E4" s="95"/>
    </row>
    <row r="5" spans="1:5" x14ac:dyDescent="0.25">
      <c r="A5" s="98" t="s">
        <v>7</v>
      </c>
      <c r="B5" s="92">
        <f>'Personnel - Programmatic'!K23</f>
        <v>0</v>
      </c>
      <c r="C5" s="10"/>
      <c r="D5" s="103"/>
      <c r="E5" s="11"/>
    </row>
    <row r="6" spans="1:5" x14ac:dyDescent="0.25">
      <c r="A6" s="99" t="s">
        <v>8</v>
      </c>
      <c r="B6" s="93">
        <f>Travel!E21</f>
        <v>0</v>
      </c>
      <c r="C6" s="10"/>
      <c r="D6" s="103"/>
      <c r="E6" s="11"/>
    </row>
    <row r="7" spans="1:5" x14ac:dyDescent="0.25">
      <c r="A7" s="99" t="s">
        <v>9</v>
      </c>
      <c r="B7" s="93">
        <f>Supplies!E28</f>
        <v>0</v>
      </c>
      <c r="C7" s="10"/>
      <c r="D7" s="103"/>
      <c r="E7" s="11"/>
    </row>
    <row r="8" spans="1:5" x14ac:dyDescent="0.25">
      <c r="A8" s="99" t="s">
        <v>10</v>
      </c>
      <c r="B8" s="93">
        <f>Equipment!E27</f>
        <v>0</v>
      </c>
      <c r="C8" s="10"/>
      <c r="D8" s="103"/>
      <c r="E8" s="11"/>
    </row>
    <row r="9" spans="1:5" x14ac:dyDescent="0.25">
      <c r="A9" s="99" t="s">
        <v>11</v>
      </c>
      <c r="B9" s="93">
        <f>Other!C34</f>
        <v>0</v>
      </c>
      <c r="C9" s="10"/>
      <c r="D9" s="103"/>
      <c r="E9" s="11"/>
    </row>
    <row r="10" spans="1:5" x14ac:dyDescent="0.25">
      <c r="A10" s="99" t="s">
        <v>12</v>
      </c>
      <c r="B10" s="93">
        <f>'Contractual Services'!G30</f>
        <v>0</v>
      </c>
      <c r="C10" s="10"/>
      <c r="D10" s="103"/>
      <c r="E10" s="11"/>
    </row>
    <row r="11" spans="1:5" x14ac:dyDescent="0.25">
      <c r="A11" s="100" t="s">
        <v>13</v>
      </c>
      <c r="B11" s="93">
        <f>'Minor Renovations'!C29</f>
        <v>0</v>
      </c>
      <c r="C11" s="168" t="s">
        <v>14</v>
      </c>
      <c r="D11" s="168"/>
      <c r="E11" s="11"/>
    </row>
    <row r="12" spans="1:5" x14ac:dyDescent="0.25">
      <c r="A12" s="101" t="s">
        <v>15</v>
      </c>
      <c r="B12" s="94">
        <f>SUM(B4:B11)</f>
        <v>0</v>
      </c>
      <c r="C12" s="10"/>
      <c r="D12" s="103"/>
      <c r="E12" s="11"/>
    </row>
    <row r="13" spans="1:5" ht="28.5" customHeight="1" x14ac:dyDescent="0.25">
      <c r="A13" s="161" t="s">
        <v>16</v>
      </c>
      <c r="B13" s="162"/>
      <c r="C13" s="162"/>
      <c r="D13" s="162"/>
      <c r="E13" s="163"/>
    </row>
    <row r="16" spans="1:5" ht="72.75" customHeight="1" x14ac:dyDescent="0.25">
      <c r="A16" s="155" t="s">
        <v>17</v>
      </c>
      <c r="B16" s="156"/>
      <c r="C16" s="156"/>
      <c r="D16" s="156"/>
      <c r="E16" s="156"/>
    </row>
  </sheetData>
  <sheetProtection algorithmName="SHA-512" hashValue="HFicaL0/sc10vQMOlKHXvK9QKAllL3noWAiNdNUZRy/JipccSqNdnDSb0EB05wyF3ajvvSfyvu9wkAfwlNGxVw==" saltValue="1R4Y6Xj62YzroFrHj1FJAg==" spinCount="100000" sheet="1" objects="1" scenarios="1"/>
  <mergeCells count="7">
    <mergeCell ref="A16:E16"/>
    <mergeCell ref="A1:E1"/>
    <mergeCell ref="A2:E2"/>
    <mergeCell ref="A13:E13"/>
    <mergeCell ref="D3:E3"/>
    <mergeCell ref="C4:D4"/>
    <mergeCell ref="C11:D1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7C14-CC7D-4007-B77D-E14EFB5F3699}">
  <dimension ref="A1:M28"/>
  <sheetViews>
    <sheetView showGridLines="0" zoomScale="120" zoomScaleNormal="120" workbookViewId="0">
      <selection activeCell="K5" sqref="K5"/>
    </sheetView>
  </sheetViews>
  <sheetFormatPr defaultRowHeight="15" x14ac:dyDescent="0.25"/>
  <cols>
    <col min="1" max="1" width="14.42578125" customWidth="1"/>
    <col min="2" max="2" width="17" customWidth="1"/>
    <col min="3" max="3" width="57.85546875" customWidth="1"/>
    <col min="4" max="4" width="9.5703125" style="2" customWidth="1"/>
    <col min="5" max="5" width="9.85546875" style="3" customWidth="1"/>
    <col min="6" max="6" width="12.28515625" customWidth="1"/>
    <col min="7" max="7" width="11.42578125" customWidth="1"/>
    <col min="8" max="8" width="15" style="4" customWidth="1"/>
    <col min="9" max="9" width="11.28515625" customWidth="1"/>
    <col min="10" max="11" width="13.5703125" customWidth="1"/>
    <col min="12" max="12" width="12.85546875" customWidth="1"/>
    <col min="13" max="13" width="13.7109375" customWidth="1"/>
  </cols>
  <sheetData>
    <row r="1" spans="1:13" ht="34.5" customHeight="1" x14ac:dyDescent="0.3">
      <c r="A1" s="175" t="s">
        <v>18</v>
      </c>
      <c r="B1" s="176"/>
      <c r="C1" s="176"/>
      <c r="D1" s="176"/>
      <c r="E1" s="176"/>
      <c r="F1" s="176"/>
      <c r="G1" s="176"/>
      <c r="H1" s="176"/>
      <c r="I1" s="176"/>
      <c r="J1" s="176"/>
      <c r="K1" s="176"/>
      <c r="L1" s="176"/>
      <c r="M1" s="176"/>
    </row>
    <row r="2" spans="1:13" x14ac:dyDescent="0.25">
      <c r="A2" s="177" t="s">
        <v>4</v>
      </c>
      <c r="B2" s="178"/>
      <c r="C2" s="178"/>
      <c r="D2" s="178"/>
      <c r="E2" s="178"/>
      <c r="F2" s="178"/>
      <c r="G2" s="178"/>
      <c r="H2" s="178"/>
      <c r="I2" s="178"/>
      <c r="J2" s="178"/>
      <c r="K2" s="178"/>
      <c r="L2" s="178"/>
      <c r="M2" s="178"/>
    </row>
    <row r="3" spans="1:13" s="1" customFormat="1" ht="44.25" customHeight="1" x14ac:dyDescent="0.25">
      <c r="A3" s="19" t="s">
        <v>19</v>
      </c>
      <c r="B3" s="19" t="s">
        <v>20</v>
      </c>
      <c r="C3" s="19" t="s">
        <v>21</v>
      </c>
      <c r="D3" s="20" t="s">
        <v>22</v>
      </c>
      <c r="E3" s="21" t="s">
        <v>23</v>
      </c>
      <c r="F3" s="19" t="s">
        <v>24</v>
      </c>
      <c r="G3" s="19" t="s">
        <v>25</v>
      </c>
      <c r="H3" s="22" t="s">
        <v>26</v>
      </c>
      <c r="I3" s="19" t="s">
        <v>27</v>
      </c>
      <c r="J3" s="19" t="s">
        <v>28</v>
      </c>
      <c r="K3" s="19" t="s">
        <v>29</v>
      </c>
      <c r="L3" s="19" t="s">
        <v>30</v>
      </c>
      <c r="M3" s="19" t="s">
        <v>31</v>
      </c>
    </row>
    <row r="4" spans="1:13" s="5" customFormat="1" ht="39" x14ac:dyDescent="0.25">
      <c r="A4" s="23" t="s">
        <v>32</v>
      </c>
      <c r="B4" s="23" t="s">
        <v>33</v>
      </c>
      <c r="C4" s="23" t="s">
        <v>34</v>
      </c>
      <c r="D4" s="24">
        <v>50</v>
      </c>
      <c r="E4" s="25">
        <v>1</v>
      </c>
      <c r="F4" s="26">
        <f>D4*E4*2080</f>
        <v>104000</v>
      </c>
      <c r="G4" s="23">
        <v>8</v>
      </c>
      <c r="H4" s="26">
        <f>F4*(G4/12)</f>
        <v>69333.333333333328</v>
      </c>
      <c r="I4" s="27">
        <v>0.39</v>
      </c>
      <c r="J4" s="26">
        <f>Table33[[#This Row],[Fringe Rate]]*Table33[[#This Row],[Requested Salary Amount]]</f>
        <v>27040</v>
      </c>
      <c r="K4" s="25">
        <v>0.15</v>
      </c>
      <c r="L4" s="26">
        <f>SUM((Table33[[#This Row],[Requested Fringe Amount]]+Table33[[#This Row],[Requested Salary Amount]])*Table33[[#This Row],[Indirect Cost Rate]])</f>
        <v>14455.999999999998</v>
      </c>
      <c r="M4" s="26">
        <f>Table33[[#This Row],[Fringe Rate]]+Table33[[#This Row],[Requested Fringe Amount]]+Table33[[#This Row],[Indirect Cost**]]</f>
        <v>41496.39</v>
      </c>
    </row>
    <row r="5" spans="1:13" s="1" customFormat="1" x14ac:dyDescent="0.25">
      <c r="A5" s="110"/>
      <c r="B5" s="110"/>
      <c r="C5" s="110"/>
      <c r="D5" s="111"/>
      <c r="E5" s="112"/>
      <c r="F5" s="28">
        <f t="shared" ref="F5:F22" si="0">D5*E5*2080</f>
        <v>0</v>
      </c>
      <c r="G5" s="110"/>
      <c r="H5" s="29">
        <f t="shared" ref="H5:H22" si="1">F5*(G5/12)</f>
        <v>0</v>
      </c>
      <c r="I5" s="117"/>
      <c r="J5" s="28">
        <f>Table33[[#This Row],[Fringe Rate]]*Table33[[#This Row],[Requested Salary Amount]]</f>
        <v>0</v>
      </c>
      <c r="K5" s="119"/>
      <c r="L5" s="26">
        <f>SUM((Table33[[#This Row],[Requested Fringe Amount]]+Table33[[#This Row],[Requested Salary Amount]])*Table33[[#This Row],[Indirect Cost Rate]])</f>
        <v>0</v>
      </c>
      <c r="M5" s="26">
        <f>Table33[[#This Row],[Fringe Rate]]+Table33[[#This Row],[Requested Fringe Amount]]+Table33[[#This Row],[Indirect Cost**]]</f>
        <v>0</v>
      </c>
    </row>
    <row r="6" spans="1:13" s="1" customFormat="1" x14ac:dyDescent="0.25">
      <c r="A6" s="113"/>
      <c r="B6" s="110"/>
      <c r="C6" s="110"/>
      <c r="D6" s="111"/>
      <c r="E6" s="112"/>
      <c r="F6" s="28">
        <f t="shared" si="0"/>
        <v>0</v>
      </c>
      <c r="G6" s="110"/>
      <c r="H6" s="29">
        <f t="shared" si="1"/>
        <v>0</v>
      </c>
      <c r="I6" s="117"/>
      <c r="J6" s="28">
        <f>Table33[[#This Row],[Fringe Rate]]*Table33[[#This Row],[Requested Salary Amount]]</f>
        <v>0</v>
      </c>
      <c r="K6" s="120"/>
      <c r="L6" s="26">
        <f>SUM((Table33[[#This Row],[Requested Fringe Amount]]+Table33[[#This Row],[Requested Salary Amount]])*Table33[[#This Row],[Indirect Cost Rate]])</f>
        <v>0</v>
      </c>
      <c r="M6" s="26">
        <f>Table33[[#This Row],[Fringe Rate]]+Table33[[#This Row],[Requested Fringe Amount]]+Table33[[#This Row],[Indirect Cost**]]</f>
        <v>0</v>
      </c>
    </row>
    <row r="7" spans="1:13" s="1" customFormat="1" x14ac:dyDescent="0.25">
      <c r="A7" s="113"/>
      <c r="B7" s="110"/>
      <c r="C7" s="110"/>
      <c r="D7" s="111"/>
      <c r="E7" s="112"/>
      <c r="F7" s="28">
        <f t="shared" si="0"/>
        <v>0</v>
      </c>
      <c r="G7" s="110"/>
      <c r="H7" s="29">
        <f t="shared" si="1"/>
        <v>0</v>
      </c>
      <c r="I7" s="117"/>
      <c r="J7" s="28">
        <f>Table33[[#This Row],[Fringe Rate]]*Table33[[#This Row],[Requested Salary Amount]]</f>
        <v>0</v>
      </c>
      <c r="K7" s="120"/>
      <c r="L7" s="26">
        <f>SUM((Table33[[#This Row],[Requested Fringe Amount]]+Table33[[#This Row],[Requested Salary Amount]])*Table33[[#This Row],[Indirect Cost Rate]])</f>
        <v>0</v>
      </c>
      <c r="M7" s="26">
        <f>Table33[[#This Row],[Fringe Rate]]+Table33[[#This Row],[Requested Fringe Amount]]+Table33[[#This Row],[Indirect Cost**]]</f>
        <v>0</v>
      </c>
    </row>
    <row r="8" spans="1:13" s="1" customFormat="1" x14ac:dyDescent="0.25">
      <c r="A8" s="113"/>
      <c r="B8" s="110"/>
      <c r="C8" s="110"/>
      <c r="D8" s="111"/>
      <c r="E8" s="112"/>
      <c r="F8" s="28">
        <f t="shared" si="0"/>
        <v>0</v>
      </c>
      <c r="G8" s="110"/>
      <c r="H8" s="29">
        <f t="shared" si="1"/>
        <v>0</v>
      </c>
      <c r="I8" s="117"/>
      <c r="J8" s="28">
        <f>Table33[[#This Row],[Fringe Rate]]*Table33[[#This Row],[Requested Salary Amount]]</f>
        <v>0</v>
      </c>
      <c r="K8" s="120"/>
      <c r="L8" s="26">
        <f>SUM((Table33[[#This Row],[Requested Fringe Amount]]+Table33[[#This Row],[Requested Salary Amount]])*Table33[[#This Row],[Indirect Cost Rate]])</f>
        <v>0</v>
      </c>
      <c r="M8" s="26">
        <f>Table33[[#This Row],[Fringe Rate]]+Table33[[#This Row],[Requested Fringe Amount]]+Table33[[#This Row],[Indirect Cost**]]</f>
        <v>0</v>
      </c>
    </row>
    <row r="9" spans="1:13" s="1" customFormat="1" x14ac:dyDescent="0.25">
      <c r="A9" s="113"/>
      <c r="B9" s="110"/>
      <c r="C9" s="110"/>
      <c r="D9" s="111"/>
      <c r="E9" s="112"/>
      <c r="F9" s="28">
        <f t="shared" si="0"/>
        <v>0</v>
      </c>
      <c r="G9" s="110"/>
      <c r="H9" s="29">
        <f t="shared" si="1"/>
        <v>0</v>
      </c>
      <c r="I9" s="117"/>
      <c r="J9" s="28">
        <f>Table33[[#This Row],[Fringe Rate]]*Table33[[#This Row],[Requested Salary Amount]]</f>
        <v>0</v>
      </c>
      <c r="K9" s="120"/>
      <c r="L9" s="26">
        <f>SUM((Table33[[#This Row],[Requested Fringe Amount]]+Table33[[#This Row],[Requested Salary Amount]])*Table33[[#This Row],[Indirect Cost Rate]])</f>
        <v>0</v>
      </c>
      <c r="M9" s="26">
        <f>Table33[[#This Row],[Fringe Rate]]+Table33[[#This Row],[Requested Fringe Amount]]+Table33[[#This Row],[Indirect Cost**]]</f>
        <v>0</v>
      </c>
    </row>
    <row r="10" spans="1:13" s="1" customFormat="1" x14ac:dyDescent="0.25">
      <c r="A10" s="113"/>
      <c r="B10" s="110"/>
      <c r="C10" s="110"/>
      <c r="D10" s="111"/>
      <c r="E10" s="112"/>
      <c r="F10" s="28">
        <f t="shared" si="0"/>
        <v>0</v>
      </c>
      <c r="G10" s="110"/>
      <c r="H10" s="29">
        <f t="shared" si="1"/>
        <v>0</v>
      </c>
      <c r="I10" s="117"/>
      <c r="J10" s="28">
        <f>Table33[[#This Row],[Fringe Rate]]*Table33[[#This Row],[Requested Salary Amount]]</f>
        <v>0</v>
      </c>
      <c r="K10" s="120"/>
      <c r="L10" s="26">
        <f>SUM((Table33[[#This Row],[Requested Fringe Amount]]+Table33[[#This Row],[Requested Salary Amount]])*Table33[[#This Row],[Indirect Cost Rate]])</f>
        <v>0</v>
      </c>
      <c r="M10" s="26">
        <f>Table33[[#This Row],[Fringe Rate]]+Table33[[#This Row],[Requested Fringe Amount]]+Table33[[#This Row],[Indirect Cost**]]</f>
        <v>0</v>
      </c>
    </row>
    <row r="11" spans="1:13" s="1" customFormat="1" x14ac:dyDescent="0.25">
      <c r="A11" s="113"/>
      <c r="B11" s="110"/>
      <c r="C11" s="110"/>
      <c r="D11" s="111"/>
      <c r="E11" s="112"/>
      <c r="F11" s="28">
        <f t="shared" si="0"/>
        <v>0</v>
      </c>
      <c r="G11" s="110"/>
      <c r="H11" s="29">
        <f t="shared" si="1"/>
        <v>0</v>
      </c>
      <c r="I11" s="117"/>
      <c r="J11" s="28">
        <f>Table33[[#This Row],[Fringe Rate]]*Table33[[#This Row],[Requested Salary Amount]]</f>
        <v>0</v>
      </c>
      <c r="K11" s="120"/>
      <c r="L11" s="26">
        <f>SUM((Table33[[#This Row],[Requested Fringe Amount]]+Table33[[#This Row],[Requested Salary Amount]])*Table33[[#This Row],[Indirect Cost Rate]])</f>
        <v>0</v>
      </c>
      <c r="M11" s="26">
        <f>Table33[[#This Row],[Fringe Rate]]+Table33[[#This Row],[Requested Fringe Amount]]+Table33[[#This Row],[Indirect Cost**]]</f>
        <v>0</v>
      </c>
    </row>
    <row r="12" spans="1:13" s="1" customFormat="1" x14ac:dyDescent="0.25">
      <c r="A12" s="113"/>
      <c r="B12" s="110"/>
      <c r="C12" s="110"/>
      <c r="D12" s="111"/>
      <c r="E12" s="112"/>
      <c r="F12" s="28">
        <f t="shared" si="0"/>
        <v>0</v>
      </c>
      <c r="G12" s="110"/>
      <c r="H12" s="29">
        <f t="shared" si="1"/>
        <v>0</v>
      </c>
      <c r="I12" s="117"/>
      <c r="J12" s="28">
        <f>Table33[[#This Row],[Fringe Rate]]*Table33[[#This Row],[Requested Salary Amount]]</f>
        <v>0</v>
      </c>
      <c r="K12" s="120"/>
      <c r="L12" s="26">
        <f>SUM((Table33[[#This Row],[Requested Fringe Amount]]+Table33[[#This Row],[Requested Salary Amount]])*Table33[[#This Row],[Indirect Cost Rate]])</f>
        <v>0</v>
      </c>
      <c r="M12" s="26">
        <f>Table33[[#This Row],[Fringe Rate]]+Table33[[#This Row],[Requested Fringe Amount]]+Table33[[#This Row],[Indirect Cost**]]</f>
        <v>0</v>
      </c>
    </row>
    <row r="13" spans="1:13" s="1" customFormat="1" x14ac:dyDescent="0.25">
      <c r="A13" s="113"/>
      <c r="B13" s="110"/>
      <c r="C13" s="110"/>
      <c r="D13" s="111"/>
      <c r="E13" s="112"/>
      <c r="F13" s="28">
        <f t="shared" si="0"/>
        <v>0</v>
      </c>
      <c r="G13" s="110"/>
      <c r="H13" s="29">
        <f t="shared" si="1"/>
        <v>0</v>
      </c>
      <c r="I13" s="117"/>
      <c r="J13" s="28">
        <f>Table33[[#This Row],[Fringe Rate]]*Table33[[#This Row],[Requested Salary Amount]]</f>
        <v>0</v>
      </c>
      <c r="K13" s="120"/>
      <c r="L13" s="26">
        <f>SUM((Table33[[#This Row],[Requested Fringe Amount]]+Table33[[#This Row],[Requested Salary Amount]])*Table33[[#This Row],[Indirect Cost Rate]])</f>
        <v>0</v>
      </c>
      <c r="M13" s="26">
        <f>Table33[[#This Row],[Fringe Rate]]+Table33[[#This Row],[Requested Fringe Amount]]+Table33[[#This Row],[Indirect Cost**]]</f>
        <v>0</v>
      </c>
    </row>
    <row r="14" spans="1:13" s="1" customFormat="1" x14ac:dyDescent="0.25">
      <c r="A14" s="113"/>
      <c r="B14" s="110"/>
      <c r="C14" s="110"/>
      <c r="D14" s="111"/>
      <c r="E14" s="112"/>
      <c r="F14" s="28">
        <f t="shared" si="0"/>
        <v>0</v>
      </c>
      <c r="G14" s="110"/>
      <c r="H14" s="29">
        <f t="shared" si="1"/>
        <v>0</v>
      </c>
      <c r="I14" s="117"/>
      <c r="J14" s="28">
        <f>Table33[[#This Row],[Fringe Rate]]*Table33[[#This Row],[Requested Salary Amount]]</f>
        <v>0</v>
      </c>
      <c r="K14" s="120"/>
      <c r="L14" s="26">
        <f>SUM((Table33[[#This Row],[Requested Fringe Amount]]+Table33[[#This Row],[Requested Salary Amount]])*Table33[[#This Row],[Indirect Cost Rate]])</f>
        <v>0</v>
      </c>
      <c r="M14" s="26">
        <f>Table33[[#This Row],[Fringe Rate]]+Table33[[#This Row],[Requested Fringe Amount]]+Table33[[#This Row],[Indirect Cost**]]</f>
        <v>0</v>
      </c>
    </row>
    <row r="15" spans="1:13" s="1" customFormat="1" x14ac:dyDescent="0.25">
      <c r="A15" s="113"/>
      <c r="B15" s="110"/>
      <c r="C15" s="110"/>
      <c r="D15" s="111"/>
      <c r="E15" s="112"/>
      <c r="F15" s="28">
        <f t="shared" si="0"/>
        <v>0</v>
      </c>
      <c r="G15" s="110"/>
      <c r="H15" s="29">
        <f t="shared" si="1"/>
        <v>0</v>
      </c>
      <c r="I15" s="117"/>
      <c r="J15" s="28">
        <f>Table33[[#This Row],[Fringe Rate]]*Table33[[#This Row],[Requested Salary Amount]]</f>
        <v>0</v>
      </c>
      <c r="K15" s="120"/>
      <c r="L15" s="26">
        <f>SUM((Table33[[#This Row],[Requested Fringe Amount]]+Table33[[#This Row],[Requested Salary Amount]])*Table33[[#This Row],[Indirect Cost Rate]])</f>
        <v>0</v>
      </c>
      <c r="M15" s="26">
        <f>Table33[[#This Row],[Fringe Rate]]+Table33[[#This Row],[Requested Fringe Amount]]+Table33[[#This Row],[Indirect Cost**]]</f>
        <v>0</v>
      </c>
    </row>
    <row r="16" spans="1:13" s="1" customFormat="1" x14ac:dyDescent="0.25">
      <c r="A16" s="113"/>
      <c r="B16" s="110"/>
      <c r="C16" s="110"/>
      <c r="D16" s="111"/>
      <c r="E16" s="112"/>
      <c r="F16" s="28">
        <f t="shared" si="0"/>
        <v>0</v>
      </c>
      <c r="G16" s="110"/>
      <c r="H16" s="29">
        <f t="shared" si="1"/>
        <v>0</v>
      </c>
      <c r="I16" s="117"/>
      <c r="J16" s="28">
        <f>Table33[[#This Row],[Fringe Rate]]*Table33[[#This Row],[Requested Salary Amount]]</f>
        <v>0</v>
      </c>
      <c r="K16" s="120"/>
      <c r="L16" s="26">
        <f>SUM((Table33[[#This Row],[Requested Fringe Amount]]+Table33[[#This Row],[Requested Salary Amount]])*Table33[[#This Row],[Indirect Cost Rate]])</f>
        <v>0</v>
      </c>
      <c r="M16" s="26">
        <f>Table33[[#This Row],[Fringe Rate]]+Table33[[#This Row],[Requested Fringe Amount]]+Table33[[#This Row],[Indirect Cost**]]</f>
        <v>0</v>
      </c>
    </row>
    <row r="17" spans="1:13" s="1" customFormat="1" x14ac:dyDescent="0.25">
      <c r="A17" s="113"/>
      <c r="B17" s="110"/>
      <c r="C17" s="110"/>
      <c r="D17" s="111"/>
      <c r="E17" s="112"/>
      <c r="F17" s="28">
        <f t="shared" si="0"/>
        <v>0</v>
      </c>
      <c r="G17" s="110"/>
      <c r="H17" s="29">
        <f t="shared" si="1"/>
        <v>0</v>
      </c>
      <c r="I17" s="117"/>
      <c r="J17" s="28">
        <f>Table33[[#This Row],[Fringe Rate]]*Table33[[#This Row],[Requested Salary Amount]]</f>
        <v>0</v>
      </c>
      <c r="K17" s="120"/>
      <c r="L17" s="26">
        <f>SUM((Table33[[#This Row],[Requested Fringe Amount]]+Table33[[#This Row],[Requested Salary Amount]])*Table33[[#This Row],[Indirect Cost Rate]])</f>
        <v>0</v>
      </c>
      <c r="M17" s="26">
        <f>Table33[[#This Row],[Fringe Rate]]+Table33[[#This Row],[Requested Fringe Amount]]+Table33[[#This Row],[Indirect Cost**]]</f>
        <v>0</v>
      </c>
    </row>
    <row r="18" spans="1:13" s="1" customFormat="1" x14ac:dyDescent="0.25">
      <c r="A18" s="113"/>
      <c r="B18" s="110"/>
      <c r="C18" s="110"/>
      <c r="D18" s="111"/>
      <c r="E18" s="112"/>
      <c r="F18" s="28">
        <f t="shared" si="0"/>
        <v>0</v>
      </c>
      <c r="G18" s="110"/>
      <c r="H18" s="29">
        <f t="shared" si="1"/>
        <v>0</v>
      </c>
      <c r="I18" s="117"/>
      <c r="J18" s="28">
        <f>Table33[[#This Row],[Fringe Rate]]*Table33[[#This Row],[Requested Salary Amount]]</f>
        <v>0</v>
      </c>
      <c r="K18" s="120"/>
      <c r="L18" s="26">
        <f>SUM((Table33[[#This Row],[Requested Fringe Amount]]+Table33[[#This Row],[Requested Salary Amount]])*Table33[[#This Row],[Indirect Cost Rate]])</f>
        <v>0</v>
      </c>
      <c r="M18" s="26">
        <f>Table33[[#This Row],[Fringe Rate]]+Table33[[#This Row],[Requested Fringe Amount]]+Table33[[#This Row],[Indirect Cost**]]</f>
        <v>0</v>
      </c>
    </row>
    <row r="19" spans="1:13" s="1" customFormat="1" x14ac:dyDescent="0.25">
      <c r="A19" s="113"/>
      <c r="B19" s="110"/>
      <c r="C19" s="110"/>
      <c r="D19" s="111"/>
      <c r="E19" s="112"/>
      <c r="F19" s="28">
        <f t="shared" si="0"/>
        <v>0</v>
      </c>
      <c r="G19" s="110"/>
      <c r="H19" s="29">
        <f t="shared" si="1"/>
        <v>0</v>
      </c>
      <c r="I19" s="117"/>
      <c r="J19" s="28">
        <f>Table33[[#This Row],[Fringe Rate]]*Table33[[#This Row],[Requested Salary Amount]]</f>
        <v>0</v>
      </c>
      <c r="K19" s="120"/>
      <c r="L19" s="26">
        <f>SUM((Table33[[#This Row],[Requested Fringe Amount]]+Table33[[#This Row],[Requested Salary Amount]])*Table33[[#This Row],[Indirect Cost Rate]])</f>
        <v>0</v>
      </c>
      <c r="M19" s="26">
        <f>Table33[[#This Row],[Fringe Rate]]+Table33[[#This Row],[Requested Fringe Amount]]+Table33[[#This Row],[Indirect Cost**]]</f>
        <v>0</v>
      </c>
    </row>
    <row r="20" spans="1:13" s="1" customFormat="1" x14ac:dyDescent="0.25">
      <c r="A20" s="110"/>
      <c r="B20" s="110"/>
      <c r="C20" s="110"/>
      <c r="D20" s="111"/>
      <c r="E20" s="112"/>
      <c r="F20" s="28">
        <f t="shared" si="0"/>
        <v>0</v>
      </c>
      <c r="G20" s="110"/>
      <c r="H20" s="29">
        <f t="shared" si="1"/>
        <v>0</v>
      </c>
      <c r="I20" s="117"/>
      <c r="J20" s="28">
        <f>Table33[[#This Row],[Fringe Rate]]*Table33[[#This Row],[Requested Salary Amount]]</f>
        <v>0</v>
      </c>
      <c r="K20" s="119"/>
      <c r="L20" s="26">
        <f>SUM((Table33[[#This Row],[Requested Fringe Amount]]+Table33[[#This Row],[Requested Salary Amount]])*Table33[[#This Row],[Indirect Cost Rate]])</f>
        <v>0</v>
      </c>
      <c r="M20" s="26">
        <f>Table33[[#This Row],[Fringe Rate]]+Table33[[#This Row],[Requested Fringe Amount]]+Table33[[#This Row],[Indirect Cost**]]</f>
        <v>0</v>
      </c>
    </row>
    <row r="21" spans="1:13" s="1" customFormat="1" x14ac:dyDescent="0.25">
      <c r="A21" s="110"/>
      <c r="B21" s="110"/>
      <c r="C21" s="110"/>
      <c r="D21" s="111"/>
      <c r="E21" s="112"/>
      <c r="F21" s="28">
        <f t="shared" si="0"/>
        <v>0</v>
      </c>
      <c r="G21" s="110"/>
      <c r="H21" s="29">
        <f t="shared" si="1"/>
        <v>0</v>
      </c>
      <c r="I21" s="117"/>
      <c r="J21" s="28">
        <f>Table33[[#This Row],[Fringe Rate]]*Table33[[#This Row],[Requested Salary Amount]]</f>
        <v>0</v>
      </c>
      <c r="K21" s="119"/>
      <c r="L21" s="26">
        <f>SUM((Table33[[#This Row],[Requested Fringe Amount]]+Table33[[#This Row],[Requested Salary Amount]])*Table33[[#This Row],[Indirect Cost Rate]])</f>
        <v>0</v>
      </c>
      <c r="M21" s="26">
        <f>Table33[[#This Row],[Fringe Rate]]+Table33[[#This Row],[Requested Fringe Amount]]+Table33[[#This Row],[Indirect Cost**]]</f>
        <v>0</v>
      </c>
    </row>
    <row r="22" spans="1:13" s="1" customFormat="1" x14ac:dyDescent="0.25">
      <c r="A22" s="110"/>
      <c r="B22" s="110"/>
      <c r="C22" s="110"/>
      <c r="D22" s="111"/>
      <c r="E22" s="112"/>
      <c r="F22" s="28">
        <f t="shared" si="0"/>
        <v>0</v>
      </c>
      <c r="G22" s="110"/>
      <c r="H22" s="29">
        <f t="shared" si="1"/>
        <v>0</v>
      </c>
      <c r="I22" s="117"/>
      <c r="J22" s="28">
        <f>Table33[[#This Row],[Fringe Rate]]*Table33[[#This Row],[Requested Salary Amount]]</f>
        <v>0</v>
      </c>
      <c r="K22" s="119"/>
      <c r="L22" s="26">
        <f>SUM((Table33[[#This Row],[Requested Fringe Amount]]+Table33[[#This Row],[Requested Salary Amount]])*Table33[[#This Row],[Indirect Cost Rate]])</f>
        <v>0</v>
      </c>
      <c r="M22" s="26">
        <f>Table33[[#This Row],[Fringe Rate]]+Table33[[#This Row],[Requested Fringe Amount]]+Table33[[#This Row],[Indirect Cost**]]</f>
        <v>0</v>
      </c>
    </row>
    <row r="23" spans="1:13" x14ac:dyDescent="0.25">
      <c r="A23" s="30" t="s">
        <v>15</v>
      </c>
      <c r="B23" s="30"/>
      <c r="C23" s="30"/>
      <c r="D23" s="32"/>
      <c r="E23" s="33"/>
      <c r="F23" s="32"/>
      <c r="G23" s="34"/>
      <c r="H23" s="31">
        <f>SUM(H5:H22)</f>
        <v>0</v>
      </c>
      <c r="I23" s="35"/>
      <c r="J23" s="28">
        <f>SUM(J5:J22)</f>
        <v>0</v>
      </c>
      <c r="K23" s="28"/>
      <c r="L23" s="31">
        <f>SUM(L5:L22)</f>
        <v>0</v>
      </c>
      <c r="M23" s="31">
        <f>SUM(M5:M22)</f>
        <v>0</v>
      </c>
    </row>
    <row r="24" spans="1:13" x14ac:dyDescent="0.25">
      <c r="A24" s="14"/>
      <c r="B24" s="14"/>
      <c r="C24" s="14"/>
      <c r="D24" s="15"/>
      <c r="E24" s="16"/>
      <c r="F24" s="14"/>
      <c r="G24" s="14"/>
      <c r="H24" s="17"/>
      <c r="I24" s="14"/>
      <c r="J24" s="14"/>
      <c r="K24" s="14"/>
      <c r="L24" s="14"/>
    </row>
    <row r="25" spans="1:13" x14ac:dyDescent="0.25">
      <c r="A25" s="18"/>
      <c r="B25" s="14"/>
      <c r="C25" s="14"/>
      <c r="D25" s="15"/>
      <c r="E25" s="16"/>
      <c r="F25" s="14"/>
      <c r="G25" s="14"/>
      <c r="H25" s="17"/>
      <c r="I25" s="14"/>
      <c r="J25" s="14"/>
      <c r="K25" s="14"/>
      <c r="L25" s="14"/>
    </row>
    <row r="26" spans="1:13" ht="71.25" customHeight="1" x14ac:dyDescent="0.25">
      <c r="A26" s="171" t="s">
        <v>35</v>
      </c>
      <c r="B26" s="172"/>
      <c r="C26" s="66" t="s">
        <v>36</v>
      </c>
      <c r="D26" s="15"/>
      <c r="E26" s="16"/>
      <c r="F26" s="14"/>
      <c r="G26" s="14"/>
      <c r="H26" s="17"/>
      <c r="I26" s="14"/>
      <c r="J26" s="14"/>
      <c r="K26" s="14"/>
      <c r="L26" s="14"/>
    </row>
    <row r="27" spans="1:13" x14ac:dyDescent="0.25">
      <c r="A27" s="173" t="s">
        <v>37</v>
      </c>
      <c r="B27" s="174"/>
      <c r="C27" s="104" t="s">
        <v>38</v>
      </c>
      <c r="D27" s="15"/>
      <c r="E27" s="16"/>
      <c r="F27" s="14"/>
      <c r="G27" s="14"/>
      <c r="H27" s="17"/>
      <c r="I27" s="14"/>
      <c r="J27" s="14"/>
      <c r="K27" s="14"/>
      <c r="L27" s="14"/>
    </row>
    <row r="28" spans="1:13" ht="303.75" customHeight="1" x14ac:dyDescent="0.25">
      <c r="A28" s="169" t="s">
        <v>39</v>
      </c>
      <c r="B28" s="170"/>
      <c r="C28" s="105" t="s">
        <v>40</v>
      </c>
      <c r="D28" s="179"/>
      <c r="E28" s="180"/>
      <c r="F28" s="180"/>
      <c r="G28" s="14"/>
      <c r="H28" s="17"/>
      <c r="I28" s="14"/>
      <c r="J28" s="14"/>
      <c r="K28" s="14"/>
      <c r="L28" s="14"/>
    </row>
  </sheetData>
  <sheetProtection algorithmName="SHA-512" hashValue="HyTmmygbyGDapwWsnpp9j9TPPZllrHf1MJdoZmsNPMNK8d4WERy3hJknxOKXRhzeJh5c3KW7/UE4HBHOyGECJA==" saltValue="mp5lrgqthlHmhINUnbjdhw==" spinCount="100000" sheet="1" objects="1" scenarios="1"/>
  <mergeCells count="6">
    <mergeCell ref="A28:B28"/>
    <mergeCell ref="A26:B26"/>
    <mergeCell ref="A27:B27"/>
    <mergeCell ref="A1:M1"/>
    <mergeCell ref="A2:M2"/>
    <mergeCell ref="D28:F28"/>
  </mergeCells>
  <pageMargins left="0.7" right="0.7" top="0.75" bottom="0.75" header="0.3" footer="0.3"/>
  <pageSetup fitToWidth="0" fitToHeight="0"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19F3-9732-44C8-9900-9FF18263EF2E}">
  <dimension ref="A1:K31"/>
  <sheetViews>
    <sheetView showGridLines="0" zoomScale="120" zoomScaleNormal="120" workbookViewId="0">
      <selection activeCell="F9" sqref="F9"/>
    </sheetView>
  </sheetViews>
  <sheetFormatPr defaultRowHeight="15" x14ac:dyDescent="0.25"/>
  <cols>
    <col min="1" max="1" width="14.42578125" customWidth="1"/>
    <col min="2" max="2" width="17" customWidth="1"/>
    <col min="3" max="3" width="57.85546875" customWidth="1"/>
    <col min="4" max="4" width="9.5703125" style="2" customWidth="1"/>
    <col min="5" max="5" width="9.85546875" style="3" customWidth="1"/>
    <col min="6" max="6" width="12.28515625" customWidth="1"/>
    <col min="7" max="7" width="11.42578125" customWidth="1"/>
    <col min="8" max="8" width="15" style="4" customWidth="1"/>
    <col min="9" max="9" width="11.28515625" customWidth="1"/>
    <col min="10" max="10" width="13.5703125" customWidth="1"/>
    <col min="11" max="11" width="10.85546875" bestFit="1" customWidth="1"/>
  </cols>
  <sheetData>
    <row r="1" spans="1:11" ht="18.75" x14ac:dyDescent="0.3">
      <c r="A1" s="181" t="s">
        <v>41</v>
      </c>
      <c r="B1" s="181"/>
      <c r="C1" s="181"/>
      <c r="D1" s="181"/>
      <c r="E1" s="181"/>
      <c r="F1" s="181"/>
      <c r="G1" s="181"/>
      <c r="H1" s="181"/>
      <c r="I1" s="181"/>
      <c r="J1" s="181"/>
      <c r="K1" s="181"/>
    </row>
    <row r="2" spans="1:11" x14ac:dyDescent="0.25">
      <c r="A2" s="182" t="s">
        <v>4</v>
      </c>
      <c r="B2" s="182"/>
      <c r="C2" s="182"/>
      <c r="D2" s="182"/>
      <c r="E2" s="182"/>
      <c r="F2" s="182"/>
      <c r="G2" s="182"/>
      <c r="H2" s="182"/>
      <c r="I2" s="182"/>
      <c r="J2" s="182"/>
      <c r="K2" s="182"/>
    </row>
    <row r="3" spans="1:11" s="1" customFormat="1" ht="44.25" customHeight="1" x14ac:dyDescent="0.25">
      <c r="A3" s="19" t="s">
        <v>19</v>
      </c>
      <c r="B3" s="19" t="s">
        <v>20</v>
      </c>
      <c r="C3" s="19" t="s">
        <v>21</v>
      </c>
      <c r="D3" s="20" t="s">
        <v>22</v>
      </c>
      <c r="E3" s="21" t="s">
        <v>23</v>
      </c>
      <c r="F3" s="19" t="s">
        <v>24</v>
      </c>
      <c r="G3" s="19" t="s">
        <v>25</v>
      </c>
      <c r="H3" s="22" t="s">
        <v>26</v>
      </c>
      <c r="I3" s="19" t="s">
        <v>27</v>
      </c>
      <c r="J3" s="19" t="s">
        <v>28</v>
      </c>
      <c r="K3" s="19" t="s">
        <v>31</v>
      </c>
    </row>
    <row r="4" spans="1:11" s="5" customFormat="1" ht="26.25" x14ac:dyDescent="0.25">
      <c r="A4" s="23" t="s">
        <v>42</v>
      </c>
      <c r="B4" s="23" t="s">
        <v>33</v>
      </c>
      <c r="C4" s="23" t="s">
        <v>43</v>
      </c>
      <c r="D4" s="24">
        <v>50</v>
      </c>
      <c r="E4" s="25">
        <v>1</v>
      </c>
      <c r="F4" s="26">
        <f>D4*E4*2080</f>
        <v>104000</v>
      </c>
      <c r="G4" s="23">
        <v>8</v>
      </c>
      <c r="H4" s="26">
        <f>F4*(G4/12)</f>
        <v>69333.333333333328</v>
      </c>
      <c r="I4" s="27">
        <v>0.39</v>
      </c>
      <c r="J4" s="26">
        <f>Table3[[#This Row],[Fringe Rate]]*Table3[[#This Row],[Requested Salary Amount]]</f>
        <v>27040</v>
      </c>
      <c r="K4" s="26">
        <f>Table3[[#This Row],[Requested Salary Amount]]+Table3[[#This Row],[Requested Fringe Amount]]</f>
        <v>96373.333333333328</v>
      </c>
    </row>
    <row r="5" spans="1:11" s="1" customFormat="1" x14ac:dyDescent="0.25">
      <c r="A5" s="110"/>
      <c r="B5" s="110"/>
      <c r="C5" s="110"/>
      <c r="D5" s="111"/>
      <c r="E5" s="112"/>
      <c r="F5" s="28">
        <f>D5*E5*2080</f>
        <v>0</v>
      </c>
      <c r="G5" s="110"/>
      <c r="H5" s="29">
        <f t="shared" ref="H5:H22" si="0">F5*(G5/12)</f>
        <v>0</v>
      </c>
      <c r="I5" s="117"/>
      <c r="J5" s="28">
        <f>Table3[[#This Row],[Fringe Rate]]*Table3[[#This Row],[Requested Salary Amount]]</f>
        <v>0</v>
      </c>
      <c r="K5" s="28">
        <f>Table3[[#This Row],[Requested Salary Amount]]+Table3[[#This Row],[Requested Fringe Amount]]</f>
        <v>0</v>
      </c>
    </row>
    <row r="6" spans="1:11" s="1" customFormat="1" x14ac:dyDescent="0.25">
      <c r="A6" s="113"/>
      <c r="B6" s="110"/>
      <c r="C6" s="110"/>
      <c r="D6" s="111"/>
      <c r="E6" s="112"/>
      <c r="F6" s="28">
        <f t="shared" ref="F6:F22" si="1">D6*E6*2080</f>
        <v>0</v>
      </c>
      <c r="G6" s="110"/>
      <c r="H6" s="29">
        <f t="shared" si="0"/>
        <v>0</v>
      </c>
      <c r="I6" s="117"/>
      <c r="J6" s="28">
        <f>Table3[[#This Row],[Fringe Rate]]*Table3[[#This Row],[Requested Salary Amount]]</f>
        <v>0</v>
      </c>
      <c r="K6" s="28">
        <f>Table3[[#This Row],[Requested Salary Amount]]+Table3[[#This Row],[Requested Fringe Amount]]</f>
        <v>0</v>
      </c>
    </row>
    <row r="7" spans="1:11" s="1" customFormat="1" x14ac:dyDescent="0.25">
      <c r="A7" s="113"/>
      <c r="B7" s="110"/>
      <c r="C7" s="110"/>
      <c r="D7" s="111"/>
      <c r="E7" s="112"/>
      <c r="F7" s="28">
        <f t="shared" si="1"/>
        <v>0</v>
      </c>
      <c r="G7" s="110"/>
      <c r="H7" s="29">
        <f t="shared" si="0"/>
        <v>0</v>
      </c>
      <c r="I7" s="117"/>
      <c r="J7" s="28">
        <f>Table3[[#This Row],[Fringe Rate]]*Table3[[#This Row],[Requested Salary Amount]]</f>
        <v>0</v>
      </c>
      <c r="K7" s="28">
        <f>Table3[[#This Row],[Requested Salary Amount]]+Table3[[#This Row],[Requested Fringe Amount]]</f>
        <v>0</v>
      </c>
    </row>
    <row r="8" spans="1:11" s="1" customFormat="1" x14ac:dyDescent="0.25">
      <c r="A8" s="113"/>
      <c r="B8" s="110"/>
      <c r="C8" s="110"/>
      <c r="D8" s="111"/>
      <c r="E8" s="112"/>
      <c r="F8" s="28">
        <f t="shared" si="1"/>
        <v>0</v>
      </c>
      <c r="G8" s="110"/>
      <c r="H8" s="29">
        <f t="shared" si="0"/>
        <v>0</v>
      </c>
      <c r="I8" s="117"/>
      <c r="J8" s="28">
        <f>Table3[[#This Row],[Fringe Rate]]*Table3[[#This Row],[Requested Salary Amount]]</f>
        <v>0</v>
      </c>
      <c r="K8" s="28">
        <f>Table3[[#This Row],[Requested Salary Amount]]+Table3[[#This Row],[Requested Fringe Amount]]</f>
        <v>0</v>
      </c>
    </row>
    <row r="9" spans="1:11" s="1" customFormat="1" x14ac:dyDescent="0.25">
      <c r="A9" s="121"/>
      <c r="B9" s="114"/>
      <c r="C9" s="114"/>
      <c r="D9" s="115"/>
      <c r="E9" s="116"/>
      <c r="F9" s="28">
        <f t="shared" si="1"/>
        <v>0</v>
      </c>
      <c r="G9" s="114"/>
      <c r="H9" s="29">
        <f t="shared" si="0"/>
        <v>0</v>
      </c>
      <c r="I9" s="118"/>
      <c r="J9" s="28">
        <f>Table3[[#This Row],[Fringe Rate]]*Table3[[#This Row],[Requested Salary Amount]]</f>
        <v>0</v>
      </c>
      <c r="K9" s="28">
        <f>Table3[[#This Row],[Requested Salary Amount]]+Table3[[#This Row],[Requested Fringe Amount]]</f>
        <v>0</v>
      </c>
    </row>
    <row r="10" spans="1:11" s="1" customFormat="1" x14ac:dyDescent="0.25">
      <c r="A10" s="121"/>
      <c r="B10" s="114"/>
      <c r="C10" s="114"/>
      <c r="D10" s="115"/>
      <c r="E10" s="116"/>
      <c r="F10" s="28">
        <f t="shared" si="1"/>
        <v>0</v>
      </c>
      <c r="G10" s="114"/>
      <c r="H10" s="29">
        <f t="shared" si="0"/>
        <v>0</v>
      </c>
      <c r="I10" s="118"/>
      <c r="J10" s="28">
        <f>Table3[[#This Row],[Fringe Rate]]*Table3[[#This Row],[Requested Salary Amount]]</f>
        <v>0</v>
      </c>
      <c r="K10" s="28">
        <f>Table3[[#This Row],[Requested Salary Amount]]+Table3[[#This Row],[Requested Fringe Amount]]</f>
        <v>0</v>
      </c>
    </row>
    <row r="11" spans="1:11" s="1" customFormat="1" x14ac:dyDescent="0.25">
      <c r="A11" s="113"/>
      <c r="B11" s="110"/>
      <c r="C11" s="110"/>
      <c r="D11" s="111"/>
      <c r="E11" s="112"/>
      <c r="F11" s="28">
        <f t="shared" si="1"/>
        <v>0</v>
      </c>
      <c r="G11" s="110"/>
      <c r="H11" s="29">
        <f t="shared" si="0"/>
        <v>0</v>
      </c>
      <c r="I11" s="117"/>
      <c r="J11" s="28">
        <f>Table3[[#This Row],[Fringe Rate]]*Table3[[#This Row],[Requested Salary Amount]]</f>
        <v>0</v>
      </c>
      <c r="K11" s="28">
        <f>Table3[[#This Row],[Requested Salary Amount]]+Table3[[#This Row],[Requested Fringe Amount]]</f>
        <v>0</v>
      </c>
    </row>
    <row r="12" spans="1:11" s="1" customFormat="1" x14ac:dyDescent="0.25">
      <c r="A12" s="113"/>
      <c r="B12" s="110"/>
      <c r="C12" s="110"/>
      <c r="D12" s="111"/>
      <c r="E12" s="112"/>
      <c r="F12" s="28">
        <f t="shared" si="1"/>
        <v>0</v>
      </c>
      <c r="G12" s="110"/>
      <c r="H12" s="29">
        <f t="shared" si="0"/>
        <v>0</v>
      </c>
      <c r="I12" s="117"/>
      <c r="J12" s="28">
        <f>Table3[[#This Row],[Fringe Rate]]*Table3[[#This Row],[Requested Salary Amount]]</f>
        <v>0</v>
      </c>
      <c r="K12" s="28">
        <f>Table3[[#This Row],[Requested Salary Amount]]+Table3[[#This Row],[Requested Fringe Amount]]</f>
        <v>0</v>
      </c>
    </row>
    <row r="13" spans="1:11" s="1" customFormat="1" x14ac:dyDescent="0.25">
      <c r="A13" s="113"/>
      <c r="B13" s="110"/>
      <c r="C13" s="110"/>
      <c r="D13" s="111"/>
      <c r="E13" s="112"/>
      <c r="F13" s="28">
        <f t="shared" si="1"/>
        <v>0</v>
      </c>
      <c r="G13" s="110"/>
      <c r="H13" s="29">
        <f t="shared" si="0"/>
        <v>0</v>
      </c>
      <c r="I13" s="117"/>
      <c r="J13" s="28">
        <f>Table3[[#This Row],[Fringe Rate]]*Table3[[#This Row],[Requested Salary Amount]]</f>
        <v>0</v>
      </c>
      <c r="K13" s="28">
        <f>Table3[[#This Row],[Requested Salary Amount]]+Table3[[#This Row],[Requested Fringe Amount]]</f>
        <v>0</v>
      </c>
    </row>
    <row r="14" spans="1:11" s="1" customFormat="1" x14ac:dyDescent="0.25">
      <c r="A14" s="113"/>
      <c r="B14" s="110"/>
      <c r="C14" s="110"/>
      <c r="D14" s="111"/>
      <c r="E14" s="112"/>
      <c r="F14" s="28">
        <f t="shared" si="1"/>
        <v>0</v>
      </c>
      <c r="G14" s="110"/>
      <c r="H14" s="29">
        <f t="shared" si="0"/>
        <v>0</v>
      </c>
      <c r="I14" s="117"/>
      <c r="J14" s="28">
        <f>Table3[[#This Row],[Fringe Rate]]*Table3[[#This Row],[Requested Salary Amount]]</f>
        <v>0</v>
      </c>
      <c r="K14" s="28">
        <f>Table3[[#This Row],[Requested Salary Amount]]+Table3[[#This Row],[Requested Fringe Amount]]</f>
        <v>0</v>
      </c>
    </row>
    <row r="15" spans="1:11" s="1" customFormat="1" x14ac:dyDescent="0.25">
      <c r="A15" s="113"/>
      <c r="B15" s="110"/>
      <c r="C15" s="110"/>
      <c r="D15" s="111"/>
      <c r="E15" s="112"/>
      <c r="F15" s="28">
        <f t="shared" si="1"/>
        <v>0</v>
      </c>
      <c r="G15" s="110"/>
      <c r="H15" s="29">
        <f t="shared" si="0"/>
        <v>0</v>
      </c>
      <c r="I15" s="117"/>
      <c r="J15" s="28">
        <f>Table3[[#This Row],[Fringe Rate]]*Table3[[#This Row],[Requested Salary Amount]]</f>
        <v>0</v>
      </c>
      <c r="K15" s="28">
        <f>Table3[[#This Row],[Requested Salary Amount]]+Table3[[#This Row],[Requested Fringe Amount]]</f>
        <v>0</v>
      </c>
    </row>
    <row r="16" spans="1:11" s="1" customFormat="1" x14ac:dyDescent="0.25">
      <c r="A16" s="113"/>
      <c r="B16" s="110"/>
      <c r="C16" s="110"/>
      <c r="D16" s="111"/>
      <c r="E16" s="112"/>
      <c r="F16" s="28">
        <f t="shared" si="1"/>
        <v>0</v>
      </c>
      <c r="G16" s="110"/>
      <c r="H16" s="29">
        <f t="shared" si="0"/>
        <v>0</v>
      </c>
      <c r="I16" s="117"/>
      <c r="J16" s="28">
        <f>Table3[[#This Row],[Fringe Rate]]*Table3[[#This Row],[Requested Salary Amount]]</f>
        <v>0</v>
      </c>
      <c r="K16" s="28">
        <f>Table3[[#This Row],[Requested Salary Amount]]+Table3[[#This Row],[Requested Fringe Amount]]</f>
        <v>0</v>
      </c>
    </row>
    <row r="17" spans="1:11" s="1" customFormat="1" x14ac:dyDescent="0.25">
      <c r="A17" s="113"/>
      <c r="B17" s="110"/>
      <c r="C17" s="110"/>
      <c r="D17" s="111"/>
      <c r="E17" s="112"/>
      <c r="F17" s="28">
        <f t="shared" si="1"/>
        <v>0</v>
      </c>
      <c r="G17" s="110"/>
      <c r="H17" s="29">
        <f t="shared" si="0"/>
        <v>0</v>
      </c>
      <c r="I17" s="117"/>
      <c r="J17" s="28">
        <f>Table3[[#This Row],[Fringe Rate]]*Table3[[#This Row],[Requested Salary Amount]]</f>
        <v>0</v>
      </c>
      <c r="K17" s="28">
        <f>Table3[[#This Row],[Requested Salary Amount]]+Table3[[#This Row],[Requested Fringe Amount]]</f>
        <v>0</v>
      </c>
    </row>
    <row r="18" spans="1:11" s="1" customFormat="1" x14ac:dyDescent="0.25">
      <c r="A18" s="113"/>
      <c r="B18" s="110"/>
      <c r="C18" s="110"/>
      <c r="D18" s="111"/>
      <c r="E18" s="112"/>
      <c r="F18" s="28">
        <f t="shared" si="1"/>
        <v>0</v>
      </c>
      <c r="G18" s="110"/>
      <c r="H18" s="29">
        <f t="shared" si="0"/>
        <v>0</v>
      </c>
      <c r="I18" s="117"/>
      <c r="J18" s="28">
        <f>Table3[[#This Row],[Fringe Rate]]*Table3[[#This Row],[Requested Salary Amount]]</f>
        <v>0</v>
      </c>
      <c r="K18" s="28">
        <f>Table3[[#This Row],[Requested Salary Amount]]+Table3[[#This Row],[Requested Fringe Amount]]</f>
        <v>0</v>
      </c>
    </row>
    <row r="19" spans="1:11" s="1" customFormat="1" x14ac:dyDescent="0.25">
      <c r="A19" s="113"/>
      <c r="B19" s="110"/>
      <c r="C19" s="110"/>
      <c r="D19" s="111"/>
      <c r="E19" s="112"/>
      <c r="F19" s="28">
        <f t="shared" si="1"/>
        <v>0</v>
      </c>
      <c r="G19" s="110"/>
      <c r="H19" s="29">
        <f t="shared" si="0"/>
        <v>0</v>
      </c>
      <c r="I19" s="117"/>
      <c r="J19" s="28">
        <f>Table3[[#This Row],[Fringe Rate]]*Table3[[#This Row],[Requested Salary Amount]]</f>
        <v>0</v>
      </c>
      <c r="K19" s="28">
        <f>Table3[[#This Row],[Requested Salary Amount]]+Table3[[#This Row],[Requested Fringe Amount]]</f>
        <v>0</v>
      </c>
    </row>
    <row r="20" spans="1:11" s="1" customFormat="1" x14ac:dyDescent="0.25">
      <c r="A20" s="110"/>
      <c r="B20" s="110"/>
      <c r="C20" s="110"/>
      <c r="D20" s="111"/>
      <c r="E20" s="112"/>
      <c r="F20" s="28">
        <f t="shared" si="1"/>
        <v>0</v>
      </c>
      <c r="G20" s="110"/>
      <c r="H20" s="29">
        <f t="shared" si="0"/>
        <v>0</v>
      </c>
      <c r="I20" s="117"/>
      <c r="J20" s="28">
        <f>Table3[[#This Row],[Fringe Rate]]*Table3[[#This Row],[Requested Salary Amount]]</f>
        <v>0</v>
      </c>
      <c r="K20" s="28">
        <f>Table3[[#This Row],[Requested Salary Amount]]+Table3[[#This Row],[Requested Fringe Amount]]</f>
        <v>0</v>
      </c>
    </row>
    <row r="21" spans="1:11" s="1" customFormat="1" x14ac:dyDescent="0.25">
      <c r="A21" s="110"/>
      <c r="B21" s="110"/>
      <c r="C21" s="110"/>
      <c r="D21" s="111"/>
      <c r="E21" s="112"/>
      <c r="F21" s="28">
        <f t="shared" si="1"/>
        <v>0</v>
      </c>
      <c r="G21" s="110"/>
      <c r="H21" s="29">
        <f t="shared" si="0"/>
        <v>0</v>
      </c>
      <c r="I21" s="117"/>
      <c r="J21" s="28">
        <f>Table3[[#This Row],[Fringe Rate]]*Table3[[#This Row],[Requested Salary Amount]]</f>
        <v>0</v>
      </c>
      <c r="K21" s="28">
        <f>Table3[[#This Row],[Requested Salary Amount]]+Table3[[#This Row],[Requested Fringe Amount]]</f>
        <v>0</v>
      </c>
    </row>
    <row r="22" spans="1:11" s="1" customFormat="1" x14ac:dyDescent="0.25">
      <c r="A22" s="110"/>
      <c r="B22" s="110"/>
      <c r="C22" s="110"/>
      <c r="D22" s="111"/>
      <c r="E22" s="112"/>
      <c r="F22" s="28">
        <f t="shared" si="1"/>
        <v>0</v>
      </c>
      <c r="G22" s="110"/>
      <c r="H22" s="29">
        <f t="shared" si="0"/>
        <v>0</v>
      </c>
      <c r="I22" s="117"/>
      <c r="J22" s="28">
        <f>Table3[[#This Row],[Fringe Rate]]*Table3[[#This Row],[Requested Salary Amount]]</f>
        <v>0</v>
      </c>
      <c r="K22" s="28">
        <f>Table3[[#This Row],[Requested Salary Amount]]+Table3[[#This Row],[Requested Fringe Amount]]</f>
        <v>0</v>
      </c>
    </row>
    <row r="23" spans="1:11" x14ac:dyDescent="0.25">
      <c r="A23" s="30" t="s">
        <v>15</v>
      </c>
      <c r="B23" s="30"/>
      <c r="C23" s="30"/>
      <c r="D23" s="32"/>
      <c r="E23" s="33"/>
      <c r="F23" s="32"/>
      <c r="G23" s="34"/>
      <c r="H23" s="31">
        <f>SUM(H5:H22)</f>
        <v>0</v>
      </c>
      <c r="I23" s="35"/>
      <c r="J23" s="28">
        <f>SUM(J5:J22)</f>
        <v>0</v>
      </c>
      <c r="K23" s="31">
        <f>SUM(K5:K22)</f>
        <v>0</v>
      </c>
    </row>
    <row r="24" spans="1:11" x14ac:dyDescent="0.25">
      <c r="A24" s="14"/>
      <c r="B24" s="14"/>
      <c r="C24" s="14"/>
      <c r="D24" s="15"/>
      <c r="E24" s="16"/>
      <c r="F24" s="14"/>
      <c r="G24" s="14"/>
      <c r="H24" s="17"/>
      <c r="I24" s="14"/>
      <c r="J24" s="14"/>
      <c r="K24" s="14"/>
    </row>
    <row r="25" spans="1:11" x14ac:dyDescent="0.25">
      <c r="A25" s="18"/>
      <c r="B25" s="14"/>
      <c r="C25" s="14"/>
      <c r="D25" s="15"/>
      <c r="E25" s="16"/>
      <c r="F25" s="14"/>
      <c r="G25" s="14"/>
      <c r="H25" s="17"/>
      <c r="I25" s="14"/>
      <c r="J25" s="14"/>
      <c r="K25" s="14"/>
    </row>
    <row r="26" spans="1:11" ht="74.25" customHeight="1" x14ac:dyDescent="0.25">
      <c r="A26" s="96" t="s">
        <v>35</v>
      </c>
      <c r="B26" s="183" t="s">
        <v>44</v>
      </c>
      <c r="C26" s="183"/>
      <c r="D26" s="16"/>
      <c r="E26" s="14"/>
      <c r="F26" s="14"/>
      <c r="G26" s="17"/>
      <c r="H26" s="14"/>
      <c r="I26" s="14"/>
      <c r="J26" s="14"/>
    </row>
    <row r="27" spans="1:11" ht="24" customHeight="1" x14ac:dyDescent="0.25">
      <c r="A27" s="108" t="s">
        <v>37</v>
      </c>
      <c r="B27" s="184" t="s">
        <v>38</v>
      </c>
      <c r="C27" s="184"/>
      <c r="D27" s="16"/>
      <c r="E27" s="14"/>
      <c r="F27" s="14"/>
      <c r="G27" s="17"/>
      <c r="H27" s="14"/>
      <c r="I27" s="14"/>
      <c r="J27" s="14"/>
    </row>
    <row r="28" spans="1:11" x14ac:dyDescent="0.25">
      <c r="A28" s="14"/>
      <c r="B28" s="14"/>
      <c r="C28" s="14"/>
      <c r="D28" s="15"/>
      <c r="E28" s="16"/>
      <c r="F28" s="14"/>
      <c r="G28" s="14"/>
      <c r="H28" s="17"/>
      <c r="I28" s="14"/>
      <c r="J28" s="14"/>
      <c r="K28" s="14"/>
    </row>
    <row r="29" spans="1:11" x14ac:dyDescent="0.25">
      <c r="A29" s="14"/>
      <c r="B29" s="14"/>
      <c r="C29" s="14"/>
      <c r="D29" s="15"/>
      <c r="E29" s="16"/>
      <c r="F29" s="14"/>
      <c r="G29" s="14"/>
      <c r="H29" s="17"/>
      <c r="I29" s="14"/>
      <c r="J29" s="14"/>
      <c r="K29" s="14"/>
    </row>
    <row r="31" spans="1:11" ht="81" customHeight="1" x14ac:dyDescent="0.25">
      <c r="B31" s="102"/>
    </row>
  </sheetData>
  <sheetProtection algorithmName="SHA-512" hashValue="pMVcIEbOqUbEIFZgE9Ioci0YgHhUYPxpkR1JLUN6xsFGeZ7LZnNZCBPvcV0z+BxqK1hoqMJn59ThoXFrQUeBSA==" saltValue="b47hMrZCMli2thhXLmBf2g==" spinCount="100000" sheet="1" objects="1" scenarios="1"/>
  <mergeCells count="4">
    <mergeCell ref="A1:K1"/>
    <mergeCell ref="A2:K2"/>
    <mergeCell ref="B26:C26"/>
    <mergeCell ref="B27:C27"/>
  </mergeCells>
  <pageMargins left="0.7" right="0.7" top="0.75" bottom="0.75" header="0.3" footer="0.3"/>
  <pageSetup fitToWidth="0" fitToHeight="0" orientation="landscape" r:id="rId1"/>
  <ignoredErrors>
    <ignoredError sqref="F4"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50E23-25E0-43D7-A4D2-851468D45235}">
  <dimension ref="A1:M32"/>
  <sheetViews>
    <sheetView showGridLines="0" workbookViewId="0">
      <selection activeCell="C26" sqref="C26"/>
    </sheetView>
  </sheetViews>
  <sheetFormatPr defaultColWidth="8.7109375" defaultRowHeight="15" x14ac:dyDescent="0.25"/>
  <cols>
    <col min="1" max="1" width="41" style="8" customWidth="1"/>
    <col min="2" max="2" width="64.5703125" style="8" customWidth="1"/>
    <col min="3" max="3" width="11.140625" style="8" bestFit="1" customWidth="1"/>
    <col min="4" max="4" width="11.140625" style="8" customWidth="1"/>
    <col min="5" max="5" width="14.42578125" style="8" customWidth="1"/>
    <col min="6" max="16384" width="8.7109375" style="8"/>
  </cols>
  <sheetData>
    <row r="1" spans="1:13" customFormat="1" ht="18.75" x14ac:dyDescent="0.3">
      <c r="A1" s="181" t="s">
        <v>45</v>
      </c>
      <c r="B1" s="181"/>
      <c r="C1" s="181"/>
      <c r="D1" s="181"/>
      <c r="E1" s="181"/>
      <c r="F1" s="38"/>
      <c r="G1" s="38"/>
      <c r="H1" s="38"/>
      <c r="I1" s="38"/>
      <c r="J1" s="38"/>
      <c r="K1" s="38"/>
      <c r="L1" s="38"/>
      <c r="M1" s="39"/>
    </row>
    <row r="2" spans="1:13" customFormat="1" x14ac:dyDescent="0.25">
      <c r="A2" s="182" t="s">
        <v>4</v>
      </c>
      <c r="B2" s="182"/>
      <c r="C2" s="182"/>
      <c r="D2" s="182"/>
      <c r="E2" s="182"/>
      <c r="F2" s="40"/>
      <c r="G2" s="40"/>
      <c r="H2" s="40"/>
      <c r="I2" s="40"/>
      <c r="J2" s="40"/>
      <c r="K2" s="40"/>
      <c r="L2" s="40"/>
      <c r="M2" s="39"/>
    </row>
    <row r="3" spans="1:13" x14ac:dyDescent="0.25">
      <c r="A3" s="51" t="s">
        <v>2</v>
      </c>
      <c r="B3" s="51" t="s">
        <v>46</v>
      </c>
      <c r="C3" s="51" t="s">
        <v>47</v>
      </c>
      <c r="D3" s="51" t="s">
        <v>48</v>
      </c>
      <c r="E3" s="51" t="s">
        <v>49</v>
      </c>
    </row>
    <row r="4" spans="1:13" x14ac:dyDescent="0.25">
      <c r="A4" s="52" t="s">
        <v>50</v>
      </c>
      <c r="B4" s="71"/>
      <c r="C4" s="71"/>
      <c r="D4" s="71"/>
      <c r="E4" s="72"/>
    </row>
    <row r="5" spans="1:13" x14ac:dyDescent="0.25">
      <c r="A5" s="55" t="s">
        <v>51</v>
      </c>
      <c r="B5" s="122"/>
      <c r="C5" s="123"/>
      <c r="D5" s="123"/>
      <c r="E5" s="75">
        <f>C5*D5</f>
        <v>0</v>
      </c>
    </row>
    <row r="6" spans="1:13" x14ac:dyDescent="0.25">
      <c r="A6" s="55" t="s">
        <v>52</v>
      </c>
      <c r="B6" s="122"/>
      <c r="C6" s="123"/>
      <c r="D6" s="123"/>
      <c r="E6" s="75">
        <f>C6*D6</f>
        <v>0</v>
      </c>
    </row>
    <row r="7" spans="1:13" x14ac:dyDescent="0.25">
      <c r="A7" s="56" t="s">
        <v>53</v>
      </c>
      <c r="B7" s="124"/>
      <c r="C7" s="125"/>
      <c r="D7" s="125"/>
      <c r="E7" s="75">
        <f t="shared" ref="E7:E14" si="0">C7*D7</f>
        <v>0</v>
      </c>
    </row>
    <row r="8" spans="1:13" x14ac:dyDescent="0.25">
      <c r="A8" s="56" t="s">
        <v>54</v>
      </c>
      <c r="B8" s="126"/>
      <c r="C8" s="127"/>
      <c r="D8" s="127"/>
      <c r="E8" s="75">
        <f t="shared" si="0"/>
        <v>0</v>
      </c>
    </row>
    <row r="9" spans="1:13" x14ac:dyDescent="0.25">
      <c r="A9" s="52" t="s">
        <v>55</v>
      </c>
      <c r="B9" s="53"/>
      <c r="C9" s="54"/>
      <c r="D9" s="54"/>
      <c r="E9" s="73"/>
    </row>
    <row r="10" spans="1:13" x14ac:dyDescent="0.25">
      <c r="A10" s="55" t="s">
        <v>56</v>
      </c>
      <c r="B10" s="122"/>
      <c r="C10" s="123"/>
      <c r="D10" s="123"/>
      <c r="E10" s="75">
        <f t="shared" si="0"/>
        <v>0</v>
      </c>
    </row>
    <row r="11" spans="1:13" x14ac:dyDescent="0.25">
      <c r="A11" s="56" t="s">
        <v>51</v>
      </c>
      <c r="B11" s="124"/>
      <c r="C11" s="125"/>
      <c r="D11" s="125"/>
      <c r="E11" s="75">
        <f t="shared" si="0"/>
        <v>0</v>
      </c>
    </row>
    <row r="12" spans="1:13" x14ac:dyDescent="0.25">
      <c r="A12" s="56" t="s">
        <v>52</v>
      </c>
      <c r="B12" s="124"/>
      <c r="C12" s="125"/>
      <c r="D12" s="125"/>
      <c r="E12" s="75">
        <f t="shared" si="0"/>
        <v>0</v>
      </c>
    </row>
    <row r="13" spans="1:13" x14ac:dyDescent="0.25">
      <c r="A13" s="56" t="s">
        <v>53</v>
      </c>
      <c r="B13" s="124"/>
      <c r="C13" s="125"/>
      <c r="D13" s="125"/>
      <c r="E13" s="75">
        <f t="shared" si="0"/>
        <v>0</v>
      </c>
    </row>
    <row r="14" spans="1:13" x14ac:dyDescent="0.25">
      <c r="A14" s="56" t="s">
        <v>54</v>
      </c>
      <c r="B14" s="124"/>
      <c r="C14" s="125"/>
      <c r="D14" s="125"/>
      <c r="E14" s="75">
        <f t="shared" si="0"/>
        <v>0</v>
      </c>
    </row>
    <row r="15" spans="1:13" x14ac:dyDescent="0.25">
      <c r="A15" s="185" t="s">
        <v>57</v>
      </c>
      <c r="B15" s="186"/>
      <c r="C15" s="186"/>
      <c r="D15" s="186"/>
      <c r="E15" s="187"/>
    </row>
    <row r="16" spans="1:13" x14ac:dyDescent="0.25">
      <c r="A16" s="56" t="s">
        <v>52</v>
      </c>
      <c r="B16" s="124"/>
      <c r="C16" s="125"/>
      <c r="D16" s="125"/>
      <c r="E16" s="76">
        <v>0</v>
      </c>
    </row>
    <row r="17" spans="1:5" x14ac:dyDescent="0.25">
      <c r="A17" s="56" t="s">
        <v>53</v>
      </c>
      <c r="B17" s="124"/>
      <c r="C17" s="125"/>
      <c r="D17" s="125"/>
      <c r="E17" s="76">
        <v>0</v>
      </c>
    </row>
    <row r="18" spans="1:5" x14ac:dyDescent="0.25">
      <c r="A18" s="56" t="s">
        <v>54</v>
      </c>
      <c r="B18" s="124"/>
      <c r="C18" s="125"/>
      <c r="D18" s="125"/>
      <c r="E18" s="76">
        <v>0</v>
      </c>
    </row>
    <row r="19" spans="1:5" x14ac:dyDescent="0.25">
      <c r="A19" s="56" t="s">
        <v>58</v>
      </c>
      <c r="B19" s="124"/>
      <c r="C19" s="125"/>
      <c r="D19" s="125"/>
      <c r="E19" s="76">
        <v>0</v>
      </c>
    </row>
    <row r="20" spans="1:5" x14ac:dyDescent="0.25">
      <c r="A20" s="56" t="s">
        <v>59</v>
      </c>
      <c r="B20" s="124"/>
      <c r="C20" s="125"/>
      <c r="D20" s="125"/>
      <c r="E20" s="76">
        <v>0</v>
      </c>
    </row>
    <row r="21" spans="1:5" x14ac:dyDescent="0.25">
      <c r="A21" s="57" t="s">
        <v>60</v>
      </c>
      <c r="B21" s="58"/>
      <c r="C21" s="58"/>
      <c r="D21" s="58"/>
      <c r="E21" s="59">
        <f>SUM(E5:E20)</f>
        <v>0</v>
      </c>
    </row>
    <row r="23" spans="1:5" x14ac:dyDescent="0.25">
      <c r="A23" s="13"/>
    </row>
    <row r="24" spans="1:5" ht="121.5" customHeight="1" x14ac:dyDescent="0.25">
      <c r="A24" s="65" t="s">
        <v>8</v>
      </c>
      <c r="B24" s="70" t="s">
        <v>61</v>
      </c>
    </row>
    <row r="25" spans="1:5" x14ac:dyDescent="0.25">
      <c r="A25" s="188" t="s">
        <v>62</v>
      </c>
      <c r="B25" s="189"/>
    </row>
    <row r="26" spans="1:5" x14ac:dyDescent="0.25">
      <c r="A26" s="190"/>
      <c r="B26" s="191"/>
      <c r="E26" s="12"/>
    </row>
    <row r="27" spans="1:5" x14ac:dyDescent="0.25">
      <c r="B27" s="13"/>
      <c r="E27" s="12"/>
    </row>
    <row r="28" spans="1:5" x14ac:dyDescent="0.25">
      <c r="B28" s="13"/>
      <c r="E28" s="12"/>
    </row>
    <row r="29" spans="1:5" x14ac:dyDescent="0.25">
      <c r="B29" s="13"/>
    </row>
    <row r="30" spans="1:5" x14ac:dyDescent="0.25">
      <c r="B30" s="13"/>
    </row>
    <row r="31" spans="1:5" x14ac:dyDescent="0.25">
      <c r="B31" s="13"/>
    </row>
    <row r="32" spans="1:5" x14ac:dyDescent="0.25">
      <c r="B32" s="13"/>
    </row>
  </sheetData>
  <sheetProtection algorithmName="SHA-512" hashValue="gJm69GL6Z8Dr2g3LqK233fh6Ns2JGNUIdBT0OnnGPB+jGhqdtOlLDuOCRUekFN3H43T1yxpg7ur1k/CY7mRztw==" saltValue="hWyuqtv6Y25zlbisveS/Tw==" spinCount="100000" sheet="1" objects="1" scenarios="1"/>
  <mergeCells count="4">
    <mergeCell ref="A15:E15"/>
    <mergeCell ref="A25:B26"/>
    <mergeCell ref="A1:E1"/>
    <mergeCell ref="A2:E2"/>
  </mergeCells>
  <hyperlinks>
    <hyperlink ref="A25" r:id="rId1" display="https://dpm.wi.gov/Documents/BCER/Compensation/PocketTravelGuide.pdf" xr:uid="{54BA3805-F27C-4F45-B81E-606AC65714AA}"/>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27DB-2EEB-4C8D-BAC6-2C57731EDC0A}">
  <dimension ref="A1:L32"/>
  <sheetViews>
    <sheetView showGridLines="0" workbookViewId="0">
      <selection activeCell="B30" sqref="B30"/>
    </sheetView>
  </sheetViews>
  <sheetFormatPr defaultColWidth="71" defaultRowHeight="15" x14ac:dyDescent="0.25"/>
  <cols>
    <col min="1" max="2" width="67.42578125" style="8" customWidth="1"/>
    <col min="3" max="3" width="18.140625" style="8" customWidth="1"/>
    <col min="4" max="4" width="12.5703125" style="8" customWidth="1"/>
    <col min="5" max="5" width="19.7109375" style="8" customWidth="1"/>
    <col min="6" max="16384" width="71" style="8"/>
  </cols>
  <sheetData>
    <row r="1" spans="1:12" customFormat="1" ht="18.75" x14ac:dyDescent="0.3">
      <c r="A1" s="181" t="s">
        <v>63</v>
      </c>
      <c r="B1" s="181"/>
      <c r="C1" s="181"/>
      <c r="D1" s="181"/>
      <c r="E1" s="181"/>
      <c r="F1" s="38"/>
      <c r="G1" s="38"/>
      <c r="H1" s="38"/>
      <c r="I1" s="38"/>
      <c r="J1" s="38"/>
      <c r="K1" s="38"/>
      <c r="L1" s="39"/>
    </row>
    <row r="2" spans="1:12" customFormat="1" x14ac:dyDescent="0.25">
      <c r="A2" s="192" t="s">
        <v>4</v>
      </c>
      <c r="B2" s="192"/>
      <c r="C2" s="192"/>
      <c r="D2" s="192"/>
      <c r="E2" s="192"/>
      <c r="F2" s="40"/>
      <c r="G2" s="40"/>
      <c r="H2" s="40"/>
      <c r="I2" s="40"/>
      <c r="J2" s="40"/>
      <c r="K2" s="40"/>
      <c r="L2" s="39"/>
    </row>
    <row r="3" spans="1:12" x14ac:dyDescent="0.25">
      <c r="A3" s="49" t="s">
        <v>64</v>
      </c>
      <c r="B3" s="49" t="s">
        <v>65</v>
      </c>
      <c r="C3" s="49" t="s">
        <v>66</v>
      </c>
      <c r="D3" s="49" t="s">
        <v>48</v>
      </c>
      <c r="E3" s="49" t="s">
        <v>49</v>
      </c>
    </row>
    <row r="4" spans="1:12" x14ac:dyDescent="0.25">
      <c r="A4" s="129"/>
      <c r="B4" s="129"/>
      <c r="C4" s="120"/>
      <c r="D4" s="130"/>
      <c r="E4" s="31">
        <f>Table6[[#This Row],[Unit Cost]]*Table6[[#This Row],[Quantity]]</f>
        <v>0</v>
      </c>
      <c r="F4" s="7"/>
    </row>
    <row r="5" spans="1:12" x14ac:dyDescent="0.25">
      <c r="A5" s="129"/>
      <c r="B5" s="129"/>
      <c r="C5" s="120"/>
      <c r="D5" s="130"/>
      <c r="E5" s="31">
        <f>Table6[[#This Row],[Unit Cost]]*Table6[[#This Row],[Quantity]]</f>
        <v>0</v>
      </c>
    </row>
    <row r="6" spans="1:12" x14ac:dyDescent="0.25">
      <c r="A6" s="131"/>
      <c r="B6" s="132"/>
      <c r="C6" s="133"/>
      <c r="D6" s="134"/>
      <c r="E6" s="128">
        <f>Table6[[#This Row],[Unit Cost]]*Table6[[#This Row],[Quantity]]</f>
        <v>0</v>
      </c>
    </row>
    <row r="7" spans="1:12" x14ac:dyDescent="0.25">
      <c r="A7" s="131"/>
      <c r="B7" s="132"/>
      <c r="C7" s="133"/>
      <c r="D7" s="134"/>
      <c r="E7" s="128">
        <f>Table6[[#This Row],[Unit Cost]]*Table6[[#This Row],[Quantity]]</f>
        <v>0</v>
      </c>
    </row>
    <row r="8" spans="1:12" x14ac:dyDescent="0.25">
      <c r="A8" s="131"/>
      <c r="B8" s="132"/>
      <c r="C8" s="133"/>
      <c r="D8" s="134"/>
      <c r="E8" s="128">
        <f>Table6[[#This Row],[Unit Cost]]*Table6[[#This Row],[Quantity]]</f>
        <v>0</v>
      </c>
    </row>
    <row r="9" spans="1:12" x14ac:dyDescent="0.25">
      <c r="A9" s="131"/>
      <c r="B9" s="132"/>
      <c r="C9" s="133"/>
      <c r="D9" s="134"/>
      <c r="E9" s="128">
        <f>Table6[[#This Row],[Unit Cost]]*Table6[[#This Row],[Quantity]]</f>
        <v>0</v>
      </c>
    </row>
    <row r="10" spans="1:12" x14ac:dyDescent="0.25">
      <c r="A10" s="131"/>
      <c r="B10" s="132"/>
      <c r="C10" s="133"/>
      <c r="D10" s="134"/>
      <c r="E10" s="128">
        <f>Table6[[#This Row],[Unit Cost]]*Table6[[#This Row],[Quantity]]</f>
        <v>0</v>
      </c>
    </row>
    <row r="11" spans="1:12" x14ac:dyDescent="0.25">
      <c r="A11" s="131"/>
      <c r="B11" s="132"/>
      <c r="C11" s="133"/>
      <c r="D11" s="134"/>
      <c r="E11" s="128">
        <f>Table6[[#This Row],[Unit Cost]]*Table6[[#This Row],[Quantity]]</f>
        <v>0</v>
      </c>
    </row>
    <row r="12" spans="1:12" x14ac:dyDescent="0.25">
      <c r="A12" s="131"/>
      <c r="B12" s="132"/>
      <c r="C12" s="133"/>
      <c r="D12" s="134"/>
      <c r="E12" s="128">
        <f>Table6[[#This Row],[Unit Cost]]*Table6[[#This Row],[Quantity]]</f>
        <v>0</v>
      </c>
    </row>
    <row r="13" spans="1:12" x14ac:dyDescent="0.25">
      <c r="A13" s="131"/>
      <c r="B13" s="132"/>
      <c r="C13" s="133"/>
      <c r="D13" s="134"/>
      <c r="E13" s="128">
        <f>Table6[[#This Row],[Unit Cost]]*Table6[[#This Row],[Quantity]]</f>
        <v>0</v>
      </c>
    </row>
    <row r="14" spans="1:12" x14ac:dyDescent="0.25">
      <c r="A14" s="131"/>
      <c r="B14" s="132"/>
      <c r="C14" s="133"/>
      <c r="D14" s="134"/>
      <c r="E14" s="128">
        <f>Table6[[#This Row],[Unit Cost]]*Table6[[#This Row],[Quantity]]</f>
        <v>0</v>
      </c>
    </row>
    <row r="15" spans="1:12" x14ac:dyDescent="0.25">
      <c r="A15" s="131"/>
      <c r="B15" s="132"/>
      <c r="C15" s="133"/>
      <c r="D15" s="134"/>
      <c r="E15" s="128">
        <f>Table6[[#This Row],[Unit Cost]]*Table6[[#This Row],[Quantity]]</f>
        <v>0</v>
      </c>
    </row>
    <row r="16" spans="1:12" x14ac:dyDescent="0.25">
      <c r="A16" s="131"/>
      <c r="B16" s="132"/>
      <c r="C16" s="133"/>
      <c r="D16" s="134"/>
      <c r="E16" s="128">
        <f>Table6[[#This Row],[Unit Cost]]*Table6[[#This Row],[Quantity]]</f>
        <v>0</v>
      </c>
    </row>
    <row r="17" spans="1:6" x14ac:dyDescent="0.25">
      <c r="A17" s="131"/>
      <c r="B17" s="132"/>
      <c r="C17" s="133"/>
      <c r="D17" s="134"/>
      <c r="E17" s="128">
        <f>Table6[[#This Row],[Unit Cost]]*Table6[[#This Row],[Quantity]]</f>
        <v>0</v>
      </c>
    </row>
    <row r="18" spans="1:6" x14ac:dyDescent="0.25">
      <c r="A18" s="131"/>
      <c r="B18" s="132"/>
      <c r="C18" s="133"/>
      <c r="D18" s="134"/>
      <c r="E18" s="128">
        <f>Table6[[#This Row],[Unit Cost]]*Table6[[#This Row],[Quantity]]</f>
        <v>0</v>
      </c>
    </row>
    <row r="19" spans="1:6" x14ac:dyDescent="0.25">
      <c r="A19" s="131"/>
      <c r="B19" s="132"/>
      <c r="C19" s="133"/>
      <c r="D19" s="134"/>
      <c r="E19" s="128">
        <f>Table6[[#This Row],[Unit Cost]]*Table6[[#This Row],[Quantity]]</f>
        <v>0</v>
      </c>
    </row>
    <row r="20" spans="1:6" x14ac:dyDescent="0.25">
      <c r="A20" s="131"/>
      <c r="B20" s="132"/>
      <c r="C20" s="133"/>
      <c r="D20" s="134"/>
      <c r="E20" s="128">
        <f>Table6[[#This Row],[Unit Cost]]*Table6[[#This Row],[Quantity]]</f>
        <v>0</v>
      </c>
    </row>
    <row r="21" spans="1:6" x14ac:dyDescent="0.25">
      <c r="A21" s="131"/>
      <c r="B21" s="132"/>
      <c r="C21" s="133"/>
      <c r="D21" s="134"/>
      <c r="E21" s="128">
        <f>Table6[[#This Row],[Unit Cost]]*Table6[[#This Row],[Quantity]]</f>
        <v>0</v>
      </c>
    </row>
    <row r="22" spans="1:6" x14ac:dyDescent="0.25">
      <c r="A22" s="131"/>
      <c r="B22" s="132"/>
      <c r="C22" s="133"/>
      <c r="D22" s="134"/>
      <c r="E22" s="128">
        <f>Table6[[#This Row],[Unit Cost]]*Table6[[#This Row],[Quantity]]</f>
        <v>0</v>
      </c>
    </row>
    <row r="23" spans="1:6" x14ac:dyDescent="0.25">
      <c r="A23" s="129"/>
      <c r="B23" s="129"/>
      <c r="C23" s="120"/>
      <c r="D23" s="130"/>
      <c r="E23" s="31">
        <f>Table6[[#This Row],[Unit Cost]]*Table6[[#This Row],[Quantity]]</f>
        <v>0</v>
      </c>
      <c r="F23" s="36"/>
    </row>
    <row r="24" spans="1:6" x14ac:dyDescent="0.25">
      <c r="A24" s="129"/>
      <c r="B24" s="129"/>
      <c r="C24" s="120"/>
      <c r="D24" s="130"/>
      <c r="E24" s="31">
        <f>Table6[[#This Row],[Unit Cost]]*Table6[[#This Row],[Quantity]]</f>
        <v>0</v>
      </c>
    </row>
    <row r="25" spans="1:6" x14ac:dyDescent="0.25">
      <c r="A25" s="129"/>
      <c r="B25" s="129"/>
      <c r="C25" s="120"/>
      <c r="D25" s="130"/>
      <c r="E25" s="31">
        <f>Table6[[#This Row],[Unit Cost]]*Table6[[#This Row],[Quantity]]</f>
        <v>0</v>
      </c>
    </row>
    <row r="26" spans="1:6" x14ac:dyDescent="0.25">
      <c r="A26" s="129"/>
      <c r="B26" s="129"/>
      <c r="C26" s="120"/>
      <c r="D26" s="130"/>
      <c r="E26" s="31">
        <f>Table6[[#This Row],[Unit Cost]]*Table6[[#This Row],[Quantity]]</f>
        <v>0</v>
      </c>
    </row>
    <row r="27" spans="1:6" x14ac:dyDescent="0.25">
      <c r="A27" s="129"/>
      <c r="B27" s="129"/>
      <c r="C27" s="120"/>
      <c r="D27" s="130"/>
      <c r="E27" s="31">
        <f>Table6[[#This Row],[Unit Cost]]*Table6[[#This Row],[Quantity]]</f>
        <v>0</v>
      </c>
    </row>
    <row r="28" spans="1:6" x14ac:dyDescent="0.25">
      <c r="A28" s="30" t="s">
        <v>15</v>
      </c>
      <c r="B28" s="30"/>
      <c r="C28" s="30"/>
      <c r="D28" s="30"/>
      <c r="E28" s="50">
        <f>SUM(E4:E27)</f>
        <v>0</v>
      </c>
    </row>
    <row r="29" spans="1:6" x14ac:dyDescent="0.25">
      <c r="A29" s="13"/>
      <c r="B29" s="13"/>
    </row>
    <row r="30" spans="1:6" ht="90" customHeight="1" x14ac:dyDescent="0.25">
      <c r="A30" s="107" t="s">
        <v>9</v>
      </c>
      <c r="B30" s="74" t="s">
        <v>67</v>
      </c>
    </row>
    <row r="31" spans="1:6" x14ac:dyDescent="0.25">
      <c r="A31" s="195" t="s">
        <v>68</v>
      </c>
      <c r="B31" s="193" t="s">
        <v>69</v>
      </c>
    </row>
    <row r="32" spans="1:6" x14ac:dyDescent="0.25">
      <c r="A32" s="196"/>
      <c r="B32" s="194"/>
      <c r="E32" s="12"/>
    </row>
  </sheetData>
  <sheetProtection algorithmName="SHA-512" hashValue="GNrSC4YcUUhyPdF20HUL0HyWfDtBTDvtif0mC3oItYgQQdP8N+NDIV6VT2OVDv79oMAx+S8ZC3JnnUHZzKen/g==" saltValue="Keoh2/bjMwVK8v4DqKyLug==" spinCount="100000" sheet="1" objects="1" scenarios="1"/>
  <mergeCells count="4">
    <mergeCell ref="A2:E2"/>
    <mergeCell ref="A1:E1"/>
    <mergeCell ref="B31:B32"/>
    <mergeCell ref="A31:A32"/>
  </mergeCells>
  <hyperlinks>
    <hyperlink ref="B31:B32" r:id="rId1" location="p-200.1(Supply)" display="https://www.ecfr.gov/current/title-2/part-200/section-200.1#p-200.1(Supply)" xr:uid="{C99CC15C-452E-4948-8D46-B86E29A50ECC}"/>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E4E3-2FA5-459C-8BF4-24EE405ABA60}">
  <dimension ref="A1:L31"/>
  <sheetViews>
    <sheetView showGridLines="0" workbookViewId="0">
      <selection activeCell="D4" sqref="A4:D26"/>
    </sheetView>
  </sheetViews>
  <sheetFormatPr defaultColWidth="9.140625" defaultRowHeight="15" x14ac:dyDescent="0.25"/>
  <cols>
    <col min="1" max="1" width="39" style="8" customWidth="1"/>
    <col min="2" max="2" width="62.140625" style="8" customWidth="1"/>
    <col min="3" max="3" width="19.7109375" style="8" customWidth="1"/>
    <col min="4" max="4" width="15.85546875" style="8" customWidth="1"/>
    <col min="5" max="5" width="13.42578125" style="8" customWidth="1"/>
    <col min="6" max="16384" width="9.140625" style="8"/>
  </cols>
  <sheetData>
    <row r="1" spans="1:12" customFormat="1" ht="18.75" x14ac:dyDescent="0.3">
      <c r="A1" s="181" t="s">
        <v>70</v>
      </c>
      <c r="B1" s="181"/>
      <c r="C1" s="181"/>
      <c r="D1" s="181"/>
      <c r="E1" s="181"/>
      <c r="F1" s="38"/>
      <c r="G1" s="38"/>
      <c r="H1" s="38"/>
      <c r="I1" s="38"/>
      <c r="J1" s="38"/>
      <c r="K1" s="38"/>
      <c r="L1" s="39"/>
    </row>
    <row r="2" spans="1:12" customFormat="1" x14ac:dyDescent="0.25">
      <c r="A2" s="192" t="s">
        <v>4</v>
      </c>
      <c r="B2" s="192"/>
      <c r="C2" s="192"/>
      <c r="D2" s="192"/>
      <c r="E2" s="192"/>
      <c r="F2" s="40"/>
      <c r="G2" s="40"/>
      <c r="H2" s="40"/>
      <c r="I2" s="40"/>
      <c r="J2" s="40"/>
      <c r="K2" s="40"/>
      <c r="L2" s="39"/>
    </row>
    <row r="3" spans="1:12" x14ac:dyDescent="0.25">
      <c r="A3" s="43" t="s">
        <v>64</v>
      </c>
      <c r="B3" s="42" t="s">
        <v>65</v>
      </c>
      <c r="C3" s="42" t="s">
        <v>66</v>
      </c>
      <c r="D3" s="42" t="s">
        <v>48</v>
      </c>
      <c r="E3" s="44" t="s">
        <v>49</v>
      </c>
    </row>
    <row r="4" spans="1:12" x14ac:dyDescent="0.25">
      <c r="A4" s="137"/>
      <c r="B4" s="138"/>
      <c r="C4" s="138"/>
      <c r="D4" s="138"/>
      <c r="E4" s="45">
        <f>Table8[[#This Row],[Unit Cost]]*Table8[[#This Row],[Quantity]]</f>
        <v>0</v>
      </c>
      <c r="G4" s="6"/>
    </row>
    <row r="5" spans="1:12" x14ac:dyDescent="0.25">
      <c r="A5" s="139"/>
      <c r="B5" s="140"/>
      <c r="C5" s="140"/>
      <c r="D5" s="140"/>
      <c r="E5" s="136">
        <f>Table8[[#This Row],[Unit Cost]]*Table8[[#This Row],[Quantity]]</f>
        <v>0</v>
      </c>
      <c r="G5" s="6"/>
    </row>
    <row r="6" spans="1:12" x14ac:dyDescent="0.25">
      <c r="A6" s="139"/>
      <c r="B6" s="140"/>
      <c r="C6" s="140"/>
      <c r="D6" s="140"/>
      <c r="E6" s="136">
        <f>Table8[[#This Row],[Unit Cost]]*Table8[[#This Row],[Quantity]]</f>
        <v>0</v>
      </c>
      <c r="G6" s="6"/>
    </row>
    <row r="7" spans="1:12" x14ac:dyDescent="0.25">
      <c r="A7" s="139"/>
      <c r="B7" s="140"/>
      <c r="C7" s="140"/>
      <c r="D7" s="140"/>
      <c r="E7" s="136">
        <f>Table8[[#This Row],[Unit Cost]]*Table8[[#This Row],[Quantity]]</f>
        <v>0</v>
      </c>
      <c r="G7" s="6"/>
    </row>
    <row r="8" spans="1:12" x14ac:dyDescent="0.25">
      <c r="A8" s="139"/>
      <c r="B8" s="140"/>
      <c r="C8" s="140"/>
      <c r="D8" s="140"/>
      <c r="E8" s="136">
        <f>Table8[[#This Row],[Unit Cost]]*Table8[[#This Row],[Quantity]]</f>
        <v>0</v>
      </c>
      <c r="G8" s="6"/>
    </row>
    <row r="9" spans="1:12" x14ac:dyDescent="0.25">
      <c r="A9" s="139"/>
      <c r="B9" s="140"/>
      <c r="C9" s="140"/>
      <c r="D9" s="140"/>
      <c r="E9" s="136">
        <f>Table8[[#This Row],[Unit Cost]]*Table8[[#This Row],[Quantity]]</f>
        <v>0</v>
      </c>
      <c r="G9" s="6"/>
    </row>
    <row r="10" spans="1:12" x14ac:dyDescent="0.25">
      <c r="A10" s="139"/>
      <c r="B10" s="140"/>
      <c r="C10" s="140"/>
      <c r="D10" s="140"/>
      <c r="E10" s="136">
        <f>Table8[[#This Row],[Unit Cost]]*Table8[[#This Row],[Quantity]]</f>
        <v>0</v>
      </c>
      <c r="G10" s="6"/>
    </row>
    <row r="11" spans="1:12" x14ac:dyDescent="0.25">
      <c r="A11" s="139"/>
      <c r="B11" s="140"/>
      <c r="C11" s="140"/>
      <c r="D11" s="140"/>
      <c r="E11" s="136">
        <f>Table8[[#This Row],[Unit Cost]]*Table8[[#This Row],[Quantity]]</f>
        <v>0</v>
      </c>
      <c r="G11" s="6"/>
    </row>
    <row r="12" spans="1:12" x14ac:dyDescent="0.25">
      <c r="A12" s="139"/>
      <c r="B12" s="140"/>
      <c r="C12" s="140"/>
      <c r="D12" s="140"/>
      <c r="E12" s="136">
        <f>Table8[[#This Row],[Unit Cost]]*Table8[[#This Row],[Quantity]]</f>
        <v>0</v>
      </c>
      <c r="G12" s="6"/>
    </row>
    <row r="13" spans="1:12" x14ac:dyDescent="0.25">
      <c r="A13" s="139"/>
      <c r="B13" s="140"/>
      <c r="C13" s="140"/>
      <c r="D13" s="140"/>
      <c r="E13" s="136">
        <f>Table8[[#This Row],[Unit Cost]]*Table8[[#This Row],[Quantity]]</f>
        <v>0</v>
      </c>
      <c r="G13" s="6"/>
    </row>
    <row r="14" spans="1:12" x14ac:dyDescent="0.25">
      <c r="A14" s="139"/>
      <c r="B14" s="140"/>
      <c r="C14" s="140"/>
      <c r="D14" s="140"/>
      <c r="E14" s="136">
        <f>Table8[[#This Row],[Unit Cost]]*Table8[[#This Row],[Quantity]]</f>
        <v>0</v>
      </c>
      <c r="G14" s="6"/>
    </row>
    <row r="15" spans="1:12" x14ac:dyDescent="0.25">
      <c r="A15" s="139"/>
      <c r="B15" s="140"/>
      <c r="C15" s="140"/>
      <c r="D15" s="140"/>
      <c r="E15" s="136">
        <f>Table8[[#This Row],[Unit Cost]]*Table8[[#This Row],[Quantity]]</f>
        <v>0</v>
      </c>
      <c r="G15" s="6"/>
    </row>
    <row r="16" spans="1:12" x14ac:dyDescent="0.25">
      <c r="A16" s="139"/>
      <c r="B16" s="140"/>
      <c r="C16" s="140"/>
      <c r="D16" s="140"/>
      <c r="E16" s="136">
        <f>Table8[[#This Row],[Unit Cost]]*Table8[[#This Row],[Quantity]]</f>
        <v>0</v>
      </c>
      <c r="G16" s="6"/>
    </row>
    <row r="17" spans="1:7" x14ac:dyDescent="0.25">
      <c r="A17" s="139"/>
      <c r="B17" s="140"/>
      <c r="C17" s="140"/>
      <c r="D17" s="140"/>
      <c r="E17" s="136">
        <f>Table8[[#This Row],[Unit Cost]]*Table8[[#This Row],[Quantity]]</f>
        <v>0</v>
      </c>
      <c r="G17" s="6"/>
    </row>
    <row r="18" spans="1:7" x14ac:dyDescent="0.25">
      <c r="A18" s="139"/>
      <c r="B18" s="140"/>
      <c r="C18" s="140"/>
      <c r="D18" s="140"/>
      <c r="E18" s="136">
        <f>Table8[[#This Row],[Unit Cost]]*Table8[[#This Row],[Quantity]]</f>
        <v>0</v>
      </c>
      <c r="G18" s="6"/>
    </row>
    <row r="19" spans="1:7" x14ac:dyDescent="0.25">
      <c r="A19" s="139"/>
      <c r="B19" s="140"/>
      <c r="C19" s="140"/>
      <c r="D19" s="140"/>
      <c r="E19" s="136">
        <f>Table8[[#This Row],[Unit Cost]]*Table8[[#This Row],[Quantity]]</f>
        <v>0</v>
      </c>
      <c r="G19" s="6"/>
    </row>
    <row r="20" spans="1:7" x14ac:dyDescent="0.25">
      <c r="A20" s="139"/>
      <c r="B20" s="140"/>
      <c r="C20" s="140"/>
      <c r="D20" s="140"/>
      <c r="E20" s="136">
        <f>Table8[[#This Row],[Unit Cost]]*Table8[[#This Row],[Quantity]]</f>
        <v>0</v>
      </c>
      <c r="G20" s="6"/>
    </row>
    <row r="21" spans="1:7" x14ac:dyDescent="0.25">
      <c r="A21" s="139"/>
      <c r="B21" s="140"/>
      <c r="C21" s="140"/>
      <c r="D21" s="140"/>
      <c r="E21" s="136">
        <f>Table8[[#This Row],[Unit Cost]]*Table8[[#This Row],[Quantity]]</f>
        <v>0</v>
      </c>
      <c r="G21" s="6"/>
    </row>
    <row r="22" spans="1:7" x14ac:dyDescent="0.25">
      <c r="A22" s="139"/>
      <c r="B22" s="140"/>
      <c r="C22" s="140"/>
      <c r="D22" s="140"/>
      <c r="E22" s="136">
        <f>Table8[[#This Row],[Unit Cost]]*Table8[[#This Row],[Quantity]]</f>
        <v>0</v>
      </c>
      <c r="G22" s="6"/>
    </row>
    <row r="23" spans="1:7" x14ac:dyDescent="0.25">
      <c r="A23" s="139"/>
      <c r="B23" s="140"/>
      <c r="C23" s="140"/>
      <c r="D23" s="140"/>
      <c r="E23" s="136">
        <f>Table8[[#This Row],[Unit Cost]]*Table8[[#This Row],[Quantity]]</f>
        <v>0</v>
      </c>
      <c r="G23" s="6"/>
    </row>
    <row r="24" spans="1:7" x14ac:dyDescent="0.25">
      <c r="A24" s="139"/>
      <c r="B24" s="140"/>
      <c r="C24" s="140"/>
      <c r="D24" s="140"/>
      <c r="E24" s="136">
        <f>Table8[[#This Row],[Unit Cost]]*Table8[[#This Row],[Quantity]]</f>
        <v>0</v>
      </c>
      <c r="G24" s="6"/>
    </row>
    <row r="25" spans="1:7" x14ac:dyDescent="0.25">
      <c r="A25" s="139"/>
      <c r="B25" s="138"/>
      <c r="C25" s="138"/>
      <c r="D25" s="138"/>
      <c r="E25" s="45">
        <f>Table8[[#This Row],[Unit Cost]]*Table8[[#This Row],[Quantity]]</f>
        <v>0</v>
      </c>
    </row>
    <row r="26" spans="1:7" x14ac:dyDescent="0.25">
      <c r="A26" s="137"/>
      <c r="B26" s="138"/>
      <c r="C26" s="138"/>
      <c r="D26" s="138"/>
      <c r="E26" s="45">
        <f>Table8[[#This Row],[Unit Cost]]*Table8[[#This Row],[Quantity]]</f>
        <v>0</v>
      </c>
    </row>
    <row r="27" spans="1:7" x14ac:dyDescent="0.25">
      <c r="A27" s="46" t="s">
        <v>15</v>
      </c>
      <c r="B27" s="47"/>
      <c r="C27" s="47"/>
      <c r="D27" s="47"/>
      <c r="E27" s="48">
        <f>SUM(E4:E26)</f>
        <v>0</v>
      </c>
    </row>
    <row r="29" spans="1:7" ht="113.25" customHeight="1" x14ac:dyDescent="0.25">
      <c r="A29" s="107" t="s">
        <v>10</v>
      </c>
      <c r="B29" s="66" t="s">
        <v>71</v>
      </c>
      <c r="D29" s="77"/>
    </row>
    <row r="30" spans="1:7" ht="20.25" customHeight="1" x14ac:dyDescent="0.25">
      <c r="A30" s="195" t="s">
        <v>68</v>
      </c>
      <c r="B30" s="197" t="s">
        <v>72</v>
      </c>
    </row>
    <row r="31" spans="1:7" ht="20.25" customHeight="1" x14ac:dyDescent="0.25">
      <c r="A31" s="196"/>
      <c r="B31" s="198"/>
    </row>
  </sheetData>
  <sheetProtection algorithmName="SHA-512" hashValue="1tGcX16F+OEDjaSzs/W3M53TeAT+dwnVrY407QSR7WmfDQfkMycz53Md0cHJn/OTclR4wstMveZX+zDR3m86Sw==" saltValue="yfs2j3Be6as2ZthNxiJmLg==" spinCount="100000" sheet="1" objects="1" scenarios="1"/>
  <mergeCells count="4">
    <mergeCell ref="A1:E1"/>
    <mergeCell ref="A2:E2"/>
    <mergeCell ref="A30:A31"/>
    <mergeCell ref="B30:B31"/>
  </mergeCells>
  <hyperlinks>
    <hyperlink ref="B30:B31" r:id="rId1" display="https://www.ecfr.gov/current/title-2/subtitle-A/chapter-II/part-200/subpart-E/subject-group-ECFRed1f39f9b3d4e72/section-200.439" xr:uid="{35BDE8F8-CF36-434F-9BA0-F7D7BEC97D98}"/>
  </hyperlinks>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ADCD-6AC4-40F6-AEB6-0294633B5004}">
  <dimension ref="A1:L36"/>
  <sheetViews>
    <sheetView showGridLines="0" workbookViewId="0">
      <selection activeCell="C33" sqref="A4:C33"/>
    </sheetView>
  </sheetViews>
  <sheetFormatPr defaultColWidth="9.140625" defaultRowHeight="15" x14ac:dyDescent="0.25"/>
  <cols>
    <col min="1" max="1" width="29.42578125" style="37" bestFit="1" customWidth="1"/>
    <col min="2" max="2" width="51.42578125" style="37" customWidth="1"/>
    <col min="3" max="3" width="19.42578125" style="37" customWidth="1"/>
    <col min="4" max="16384" width="9.140625" style="8"/>
  </cols>
  <sheetData>
    <row r="1" spans="1:12" customFormat="1" ht="18.75" x14ac:dyDescent="0.3">
      <c r="A1" s="202" t="s">
        <v>73</v>
      </c>
      <c r="B1" s="203"/>
      <c r="C1" s="204"/>
      <c r="D1" s="38"/>
      <c r="E1" s="38"/>
      <c r="F1" s="38"/>
      <c r="G1" s="38"/>
      <c r="H1" s="38"/>
      <c r="I1" s="38"/>
      <c r="J1" s="38"/>
      <c r="K1" s="38"/>
      <c r="L1" s="39"/>
    </row>
    <row r="2" spans="1:12" customFormat="1" x14ac:dyDescent="0.25">
      <c r="A2" s="199" t="s">
        <v>4</v>
      </c>
      <c r="B2" s="200"/>
      <c r="C2" s="201"/>
      <c r="D2" s="40"/>
      <c r="E2" s="40"/>
      <c r="F2" s="40"/>
      <c r="G2" s="40"/>
      <c r="H2" s="40"/>
      <c r="I2" s="40"/>
      <c r="J2" s="40"/>
      <c r="K2" s="40"/>
      <c r="L2" s="39"/>
    </row>
    <row r="3" spans="1:12" x14ac:dyDescent="0.25">
      <c r="A3" s="60" t="s">
        <v>64</v>
      </c>
      <c r="B3" s="60" t="s">
        <v>65</v>
      </c>
      <c r="C3" s="60" t="s">
        <v>49</v>
      </c>
    </row>
    <row r="4" spans="1:12" x14ac:dyDescent="0.25">
      <c r="A4" s="141"/>
      <c r="B4" s="141"/>
      <c r="C4" s="142"/>
    </row>
    <row r="5" spans="1:12" x14ac:dyDescent="0.25">
      <c r="A5" s="141"/>
      <c r="B5" s="141"/>
      <c r="C5" s="142"/>
    </row>
    <row r="6" spans="1:12" x14ac:dyDescent="0.25">
      <c r="A6" s="141"/>
      <c r="B6" s="141"/>
      <c r="C6" s="142"/>
    </row>
    <row r="7" spans="1:12" x14ac:dyDescent="0.25">
      <c r="A7" s="143"/>
      <c r="B7" s="143"/>
      <c r="C7" s="142"/>
    </row>
    <row r="8" spans="1:12" x14ac:dyDescent="0.25">
      <c r="A8" s="143"/>
      <c r="B8" s="143"/>
      <c r="C8" s="142"/>
    </row>
    <row r="9" spans="1:12" x14ac:dyDescent="0.25">
      <c r="A9" s="143"/>
      <c r="B9" s="143"/>
      <c r="C9" s="142"/>
    </row>
    <row r="10" spans="1:12" x14ac:dyDescent="0.25">
      <c r="A10" s="143"/>
      <c r="B10" s="143"/>
      <c r="C10" s="142"/>
    </row>
    <row r="11" spans="1:12" x14ac:dyDescent="0.25">
      <c r="A11" s="143"/>
      <c r="B11" s="143"/>
      <c r="C11" s="142"/>
    </row>
    <row r="12" spans="1:12" x14ac:dyDescent="0.25">
      <c r="A12" s="143"/>
      <c r="B12" s="143"/>
      <c r="C12" s="142"/>
    </row>
    <row r="13" spans="1:12" x14ac:dyDescent="0.25">
      <c r="A13" s="143"/>
      <c r="B13" s="143"/>
      <c r="C13" s="142"/>
    </row>
    <row r="14" spans="1:12" x14ac:dyDescent="0.25">
      <c r="A14" s="143"/>
      <c r="B14" s="143"/>
      <c r="C14" s="142"/>
    </row>
    <row r="15" spans="1:12" x14ac:dyDescent="0.25">
      <c r="A15" s="143"/>
      <c r="B15" s="143"/>
      <c r="C15" s="142"/>
    </row>
    <row r="16" spans="1:12" x14ac:dyDescent="0.25">
      <c r="A16" s="143"/>
      <c r="B16" s="143"/>
      <c r="C16" s="142"/>
    </row>
    <row r="17" spans="1:3" x14ac:dyDescent="0.25">
      <c r="A17" s="143"/>
      <c r="B17" s="143"/>
      <c r="C17" s="142"/>
    </row>
    <row r="18" spans="1:3" x14ac:dyDescent="0.25">
      <c r="A18" s="143" t="s">
        <v>90</v>
      </c>
      <c r="B18" s="143"/>
      <c r="C18" s="142"/>
    </row>
    <row r="19" spans="1:3" x14ac:dyDescent="0.25">
      <c r="A19" s="143"/>
      <c r="B19" s="143"/>
      <c r="C19" s="142"/>
    </row>
    <row r="20" spans="1:3" x14ac:dyDescent="0.25">
      <c r="A20" s="143"/>
      <c r="B20" s="143"/>
      <c r="C20" s="142"/>
    </row>
    <row r="21" spans="1:3" x14ac:dyDescent="0.25">
      <c r="A21" s="143"/>
      <c r="B21" s="143"/>
      <c r="C21" s="142"/>
    </row>
    <row r="22" spans="1:3" x14ac:dyDescent="0.25">
      <c r="A22" s="143"/>
      <c r="B22" s="143"/>
      <c r="C22" s="142"/>
    </row>
    <row r="23" spans="1:3" x14ac:dyDescent="0.25">
      <c r="A23" s="143" t="s">
        <v>90</v>
      </c>
      <c r="B23" s="143"/>
      <c r="C23" s="142"/>
    </row>
    <row r="24" spans="1:3" x14ac:dyDescent="0.25">
      <c r="A24" s="143"/>
      <c r="B24" s="143"/>
      <c r="C24" s="142"/>
    </row>
    <row r="25" spans="1:3" x14ac:dyDescent="0.25">
      <c r="A25" s="143"/>
      <c r="B25" s="143"/>
      <c r="C25" s="142"/>
    </row>
    <row r="26" spans="1:3" x14ac:dyDescent="0.25">
      <c r="A26" s="143"/>
      <c r="B26" s="143"/>
      <c r="C26" s="142"/>
    </row>
    <row r="27" spans="1:3" x14ac:dyDescent="0.25">
      <c r="A27" s="143"/>
      <c r="B27" s="143"/>
      <c r="C27" s="142"/>
    </row>
    <row r="28" spans="1:3" x14ac:dyDescent="0.25">
      <c r="A28" s="143"/>
      <c r="B28" s="143"/>
      <c r="C28" s="142"/>
    </row>
    <row r="29" spans="1:3" x14ac:dyDescent="0.25">
      <c r="A29" s="141"/>
      <c r="B29" s="141"/>
      <c r="C29" s="142"/>
    </row>
    <row r="30" spans="1:3" x14ac:dyDescent="0.25">
      <c r="A30" s="141"/>
      <c r="B30" s="141"/>
      <c r="C30" s="142"/>
    </row>
    <row r="31" spans="1:3" x14ac:dyDescent="0.25">
      <c r="A31" s="141"/>
      <c r="B31" s="141"/>
      <c r="C31" s="142"/>
    </row>
    <row r="32" spans="1:3" x14ac:dyDescent="0.25">
      <c r="A32" s="141"/>
      <c r="B32" s="141"/>
      <c r="C32" s="142"/>
    </row>
    <row r="33" spans="1:3" x14ac:dyDescent="0.25">
      <c r="A33" s="144"/>
      <c r="B33" s="144"/>
      <c r="C33" s="142"/>
    </row>
    <row r="34" spans="1:3" x14ac:dyDescent="0.25">
      <c r="A34" s="109" t="s">
        <v>15</v>
      </c>
      <c r="B34" s="61"/>
      <c r="C34" s="90">
        <f>SUM(C4:C33)</f>
        <v>0</v>
      </c>
    </row>
    <row r="36" spans="1:3" ht="63.75" x14ac:dyDescent="0.25">
      <c r="A36" s="67" t="s">
        <v>11</v>
      </c>
      <c r="B36" s="78" t="s">
        <v>74</v>
      </c>
    </row>
  </sheetData>
  <sheetProtection algorithmName="SHA-512" hashValue="aHUO3ftK5OCCirFLqmaRYJwjEgB5TMr73UlQPHdJKyumfgPFTHvZ8cAmz41L437a6keZO/O3sA6EbnxK2VcFFA==" saltValue="H0+rL1NZCgqXR+a0npLhMA==" spinCount="100000" sheet="1" objects="1" scenarios="1"/>
  <mergeCells count="2">
    <mergeCell ref="A2:C2"/>
    <mergeCell ref="A1:C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A5DE-B4FB-4F75-BB36-CDE0B4151D2F}">
  <dimension ref="A1:G34"/>
  <sheetViews>
    <sheetView showGridLines="0" zoomScale="92" zoomScaleNormal="92" workbookViewId="0">
      <selection activeCell="D33" sqref="D33"/>
    </sheetView>
  </sheetViews>
  <sheetFormatPr defaultColWidth="9.140625" defaultRowHeight="15" x14ac:dyDescent="0.25"/>
  <cols>
    <col min="1" max="1" width="22.85546875" style="8" customWidth="1"/>
    <col min="2" max="2" width="35.5703125" style="8" customWidth="1"/>
    <col min="3" max="3" width="41.42578125" style="8" customWidth="1"/>
    <col min="4" max="4" width="40.85546875" style="8" customWidth="1"/>
    <col min="5" max="5" width="36.7109375" style="8" customWidth="1"/>
    <col min="6" max="6" width="28.28515625" style="8" customWidth="1"/>
    <col min="7" max="7" width="18" style="8" customWidth="1"/>
    <col min="8" max="16384" width="9.140625" style="8"/>
  </cols>
  <sheetData>
    <row r="1" spans="1:7" customFormat="1" ht="18.75" x14ac:dyDescent="0.3">
      <c r="A1" s="206" t="s">
        <v>75</v>
      </c>
      <c r="B1" s="207"/>
      <c r="C1" s="207"/>
      <c r="D1" s="207"/>
      <c r="E1" s="207"/>
      <c r="F1" s="207"/>
      <c r="G1" s="208"/>
    </row>
    <row r="2" spans="1:7" customFormat="1" ht="15" customHeight="1" x14ac:dyDescent="0.25">
      <c r="A2" s="209" t="s">
        <v>4</v>
      </c>
      <c r="B2" s="210"/>
      <c r="C2" s="210"/>
      <c r="D2" s="210"/>
      <c r="E2" s="210"/>
      <c r="F2" s="210"/>
      <c r="G2" s="211"/>
    </row>
    <row r="3" spans="1:7" ht="30" x14ac:dyDescent="0.25">
      <c r="A3" s="87" t="s">
        <v>76</v>
      </c>
      <c r="B3" s="88" t="s">
        <v>77</v>
      </c>
      <c r="C3" s="87" t="s">
        <v>78</v>
      </c>
      <c r="D3" s="87" t="s">
        <v>79</v>
      </c>
      <c r="E3" s="88" t="s">
        <v>80</v>
      </c>
      <c r="F3" s="87" t="s">
        <v>81</v>
      </c>
      <c r="G3" s="89" t="s">
        <v>49</v>
      </c>
    </row>
    <row r="4" spans="1:7" x14ac:dyDescent="0.25">
      <c r="A4" s="138"/>
      <c r="B4" s="137"/>
      <c r="C4" s="137"/>
      <c r="D4" s="138"/>
      <c r="E4" s="138"/>
      <c r="F4" s="149"/>
      <c r="G4" s="150"/>
    </row>
    <row r="5" spans="1:7" x14ac:dyDescent="0.25">
      <c r="A5" s="139"/>
      <c r="B5" s="121"/>
      <c r="C5" s="121"/>
      <c r="D5" s="151"/>
      <c r="E5" s="140"/>
      <c r="F5" s="140"/>
      <c r="G5" s="150"/>
    </row>
    <row r="6" spans="1:7" x14ac:dyDescent="0.25">
      <c r="A6" s="139"/>
      <c r="B6" s="121"/>
      <c r="C6" s="121"/>
      <c r="D6" s="151"/>
      <c r="E6" s="140"/>
      <c r="F6" s="140"/>
      <c r="G6" s="150"/>
    </row>
    <row r="7" spans="1:7" x14ac:dyDescent="0.25">
      <c r="A7" s="139"/>
      <c r="B7" s="121"/>
      <c r="C7" s="121"/>
      <c r="D7" s="151"/>
      <c r="E7" s="140"/>
      <c r="F7" s="140"/>
      <c r="G7" s="150"/>
    </row>
    <row r="8" spans="1:7" x14ac:dyDescent="0.25">
      <c r="A8" s="139"/>
      <c r="B8" s="121"/>
      <c r="C8" s="121"/>
      <c r="D8" s="151"/>
      <c r="E8" s="140"/>
      <c r="F8" s="140"/>
      <c r="G8" s="150"/>
    </row>
    <row r="9" spans="1:7" x14ac:dyDescent="0.25">
      <c r="A9" s="139"/>
      <c r="B9" s="121"/>
      <c r="C9" s="121"/>
      <c r="D9" s="151"/>
      <c r="E9" s="140"/>
      <c r="F9" s="140"/>
      <c r="G9" s="150"/>
    </row>
    <row r="10" spans="1:7" x14ac:dyDescent="0.25">
      <c r="A10" s="139"/>
      <c r="B10" s="121"/>
      <c r="C10" s="121"/>
      <c r="D10" s="151"/>
      <c r="E10" s="140"/>
      <c r="F10" s="140"/>
      <c r="G10" s="150"/>
    </row>
    <row r="11" spans="1:7" x14ac:dyDescent="0.25">
      <c r="A11" s="139"/>
      <c r="B11" s="121"/>
      <c r="C11" s="121"/>
      <c r="D11" s="151"/>
      <c r="E11" s="140"/>
      <c r="F11" s="140"/>
      <c r="G11" s="150"/>
    </row>
    <row r="12" spans="1:7" x14ac:dyDescent="0.25">
      <c r="A12" s="139"/>
      <c r="B12" s="121"/>
      <c r="C12" s="121"/>
      <c r="D12" s="151"/>
      <c r="E12" s="140"/>
      <c r="F12" s="140"/>
      <c r="G12" s="150"/>
    </row>
    <row r="13" spans="1:7" x14ac:dyDescent="0.25">
      <c r="A13" s="139"/>
      <c r="B13" s="121"/>
      <c r="C13" s="121"/>
      <c r="D13" s="151"/>
      <c r="E13" s="140"/>
      <c r="F13" s="140"/>
      <c r="G13" s="150"/>
    </row>
    <row r="14" spans="1:7" x14ac:dyDescent="0.25">
      <c r="A14" s="139"/>
      <c r="B14" s="121"/>
      <c r="C14" s="121"/>
      <c r="D14" s="151"/>
      <c r="E14" s="140"/>
      <c r="F14" s="140"/>
      <c r="G14" s="150"/>
    </row>
    <row r="15" spans="1:7" x14ac:dyDescent="0.25">
      <c r="A15" s="139"/>
      <c r="B15" s="121"/>
      <c r="C15" s="121"/>
      <c r="D15" s="151"/>
      <c r="E15" s="140"/>
      <c r="F15" s="140"/>
      <c r="G15" s="150"/>
    </row>
    <row r="16" spans="1:7" x14ac:dyDescent="0.25">
      <c r="A16" s="139"/>
      <c r="B16" s="121"/>
      <c r="C16" s="121"/>
      <c r="D16" s="151"/>
      <c r="E16" s="140"/>
      <c r="F16" s="140"/>
      <c r="G16" s="150"/>
    </row>
    <row r="17" spans="1:7" x14ac:dyDescent="0.25">
      <c r="A17" s="139"/>
      <c r="B17" s="121"/>
      <c r="C17" s="121"/>
      <c r="D17" s="151"/>
      <c r="E17" s="140"/>
      <c r="F17" s="140"/>
      <c r="G17" s="150"/>
    </row>
    <row r="18" spans="1:7" x14ac:dyDescent="0.25">
      <c r="A18" s="139"/>
      <c r="B18" s="121"/>
      <c r="C18" s="121"/>
      <c r="D18" s="151"/>
      <c r="E18" s="140"/>
      <c r="F18" s="140"/>
      <c r="G18" s="150"/>
    </row>
    <row r="19" spans="1:7" x14ac:dyDescent="0.25">
      <c r="A19" s="139"/>
      <c r="B19" s="121"/>
      <c r="C19" s="121"/>
      <c r="D19" s="151"/>
      <c r="E19" s="140"/>
      <c r="F19" s="140"/>
      <c r="G19" s="150"/>
    </row>
    <row r="20" spans="1:7" x14ac:dyDescent="0.25">
      <c r="A20" s="139"/>
      <c r="B20" s="121"/>
      <c r="C20" s="121"/>
      <c r="D20" s="151"/>
      <c r="E20" s="140"/>
      <c r="F20" s="140"/>
      <c r="G20" s="150"/>
    </row>
    <row r="21" spans="1:7" x14ac:dyDescent="0.25">
      <c r="A21" s="139"/>
      <c r="B21" s="121"/>
      <c r="C21" s="121"/>
      <c r="D21" s="151"/>
      <c r="E21" s="140"/>
      <c r="F21" s="140"/>
      <c r="G21" s="150"/>
    </row>
    <row r="22" spans="1:7" x14ac:dyDescent="0.25">
      <c r="A22" s="139"/>
      <c r="B22" s="121"/>
      <c r="C22" s="113"/>
      <c r="D22" s="151"/>
      <c r="E22" s="140"/>
      <c r="F22" s="140"/>
      <c r="G22" s="150"/>
    </row>
    <row r="23" spans="1:7" x14ac:dyDescent="0.25">
      <c r="A23" s="139"/>
      <c r="B23" s="121"/>
      <c r="C23" s="121"/>
      <c r="D23" s="151"/>
      <c r="E23" s="140"/>
      <c r="F23" s="140"/>
      <c r="G23" s="150"/>
    </row>
    <row r="24" spans="1:7" x14ac:dyDescent="0.25">
      <c r="A24" s="139"/>
      <c r="B24" s="121"/>
      <c r="C24" s="121"/>
      <c r="D24" s="151"/>
      <c r="E24" s="140"/>
      <c r="F24" s="140"/>
      <c r="G24" s="150"/>
    </row>
    <row r="25" spans="1:7" x14ac:dyDescent="0.25">
      <c r="A25" s="139"/>
      <c r="B25" s="121"/>
      <c r="C25" s="121"/>
      <c r="D25" s="151"/>
      <c r="E25" s="140"/>
      <c r="F25" s="140"/>
      <c r="G25" s="150"/>
    </row>
    <row r="26" spans="1:7" x14ac:dyDescent="0.25">
      <c r="A26" s="139"/>
      <c r="B26" s="121"/>
      <c r="C26" s="121"/>
      <c r="D26" s="151"/>
      <c r="E26" s="140"/>
      <c r="F26" s="140"/>
      <c r="G26" s="150"/>
    </row>
    <row r="27" spans="1:7" x14ac:dyDescent="0.25">
      <c r="A27" s="139"/>
      <c r="B27" s="121"/>
      <c r="C27" s="121"/>
      <c r="D27" s="151"/>
      <c r="E27" s="140"/>
      <c r="F27" s="140"/>
      <c r="G27" s="150"/>
    </row>
    <row r="28" spans="1:7" x14ac:dyDescent="0.25">
      <c r="A28" s="138"/>
      <c r="B28" s="137"/>
      <c r="C28" s="137"/>
      <c r="D28" s="138"/>
      <c r="E28" s="138"/>
      <c r="F28" s="149"/>
      <c r="G28" s="150"/>
    </row>
    <row r="29" spans="1:7" x14ac:dyDescent="0.25">
      <c r="A29" s="152"/>
      <c r="B29" s="153"/>
      <c r="C29" s="153"/>
      <c r="D29" s="152"/>
      <c r="E29" s="152"/>
      <c r="F29" s="154"/>
      <c r="G29" s="150"/>
    </row>
    <row r="30" spans="1:7" x14ac:dyDescent="0.25">
      <c r="A30" s="86" t="s">
        <v>15</v>
      </c>
      <c r="B30" s="84"/>
      <c r="C30" s="84"/>
      <c r="D30" s="85"/>
      <c r="E30" s="84"/>
      <c r="F30" s="84"/>
      <c r="G30" s="62">
        <f t="shared" ref="G30" si="0">SUM(G4:G29)</f>
        <v>0</v>
      </c>
    </row>
    <row r="31" spans="1:7" s="83" customFormat="1" x14ac:dyDescent="0.25">
      <c r="A31" s="79"/>
      <c r="B31" s="80"/>
      <c r="C31" s="80"/>
      <c r="D31" s="81"/>
      <c r="E31" s="79"/>
      <c r="F31" s="79"/>
      <c r="G31" s="82"/>
    </row>
    <row r="32" spans="1:7" ht="34.5" customHeight="1" x14ac:dyDescent="0.25">
      <c r="A32" s="205" t="s">
        <v>82</v>
      </c>
      <c r="B32" s="205"/>
      <c r="C32" s="205"/>
      <c r="D32" s="205"/>
    </row>
    <row r="33" spans="1:2" ht="108.75" customHeight="1" x14ac:dyDescent="0.25">
      <c r="A33" s="67" t="s">
        <v>83</v>
      </c>
      <c r="B33" s="69" t="s">
        <v>84</v>
      </c>
    </row>
    <row r="34" spans="1:2" x14ac:dyDescent="0.25">
      <c r="A34" s="13"/>
    </row>
  </sheetData>
  <sheetProtection algorithmName="SHA-512" hashValue="Dn64B2JCiE8Oioh5JZEibIltBAi0WUoHDZtlnC7iWLufnux2pQuLo3E5tQAN5+odTL//YnOJGkTFmAetOYMVNg==" saltValue="6tLzQ8vMnHlgAcO0RGhyOA==" spinCount="100000" sheet="1" objects="1" scenarios="1"/>
  <mergeCells count="3">
    <mergeCell ref="A32:D32"/>
    <mergeCell ref="A1:G1"/>
    <mergeCell ref="A2:G2"/>
  </mergeCell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6EFF-71E5-48E9-BCEB-75BB8DD0EA49}">
  <dimension ref="A1:L34"/>
  <sheetViews>
    <sheetView showGridLines="0" workbookViewId="0">
      <selection activeCell="A2" sqref="A2:C2"/>
    </sheetView>
  </sheetViews>
  <sheetFormatPr defaultColWidth="9.140625" defaultRowHeight="15" x14ac:dyDescent="0.25"/>
  <cols>
    <col min="1" max="1" width="18.85546875" style="8" customWidth="1"/>
    <col min="2" max="2" width="55.140625" style="8" customWidth="1"/>
    <col min="3" max="3" width="19.28515625" style="8" customWidth="1"/>
    <col min="4" max="16384" width="9.140625" style="8"/>
  </cols>
  <sheetData>
    <row r="1" spans="1:12" customFormat="1" ht="33.75" customHeight="1" x14ac:dyDescent="0.3">
      <c r="A1" s="212" t="s">
        <v>85</v>
      </c>
      <c r="B1" s="203"/>
      <c r="C1" s="204"/>
      <c r="D1" s="38"/>
      <c r="E1" s="38"/>
      <c r="F1" s="38"/>
      <c r="G1" s="38"/>
      <c r="H1" s="38"/>
      <c r="I1" s="38"/>
      <c r="J1" s="38"/>
      <c r="K1" s="38"/>
      <c r="L1" s="39"/>
    </row>
    <row r="2" spans="1:12" customFormat="1" x14ac:dyDescent="0.25">
      <c r="A2" s="213" t="s">
        <v>4</v>
      </c>
      <c r="B2" s="214"/>
      <c r="C2" s="215"/>
      <c r="D2" s="63"/>
      <c r="E2" s="40"/>
      <c r="F2" s="40"/>
      <c r="G2" s="40"/>
      <c r="H2" s="40"/>
      <c r="I2" s="40"/>
      <c r="J2" s="40"/>
      <c r="K2" s="40"/>
      <c r="L2" s="39"/>
    </row>
    <row r="3" spans="1:12" x14ac:dyDescent="0.25">
      <c r="A3" s="42" t="s">
        <v>86</v>
      </c>
      <c r="B3" s="42" t="s">
        <v>65</v>
      </c>
      <c r="C3" s="42" t="s">
        <v>87</v>
      </c>
    </row>
    <row r="4" spans="1:12" ht="18.75" customHeight="1" x14ac:dyDescent="0.25">
      <c r="A4" s="145"/>
      <c r="B4" s="129"/>
      <c r="C4" s="146"/>
    </row>
    <row r="5" spans="1:12" ht="18.75" customHeight="1" x14ac:dyDescent="0.25">
      <c r="A5" s="147"/>
      <c r="B5" s="135"/>
      <c r="C5" s="146"/>
    </row>
    <row r="6" spans="1:12" ht="18.75" customHeight="1" x14ac:dyDescent="0.25">
      <c r="A6" s="147"/>
      <c r="B6" s="135"/>
      <c r="C6" s="148"/>
    </row>
    <row r="7" spans="1:12" ht="18.75" customHeight="1" x14ac:dyDescent="0.25">
      <c r="A7" s="147"/>
      <c r="B7" s="135"/>
      <c r="C7" s="148"/>
    </row>
    <row r="8" spans="1:12" ht="18.75" customHeight="1" x14ac:dyDescent="0.25">
      <c r="A8" s="147"/>
      <c r="B8" s="135"/>
      <c r="C8" s="148"/>
    </row>
    <row r="9" spans="1:12" ht="18.75" customHeight="1" x14ac:dyDescent="0.25">
      <c r="A9" s="147"/>
      <c r="B9" s="135"/>
      <c r="C9" s="146"/>
    </row>
    <row r="10" spans="1:12" ht="18.75" customHeight="1" x14ac:dyDescent="0.25">
      <c r="A10" s="147"/>
      <c r="B10" s="135"/>
      <c r="C10" s="146"/>
    </row>
    <row r="11" spans="1:12" ht="18.75" customHeight="1" x14ac:dyDescent="0.25">
      <c r="A11" s="147"/>
      <c r="B11" s="135"/>
      <c r="C11" s="146"/>
    </row>
    <row r="12" spans="1:12" ht="18.75" customHeight="1" x14ac:dyDescent="0.25">
      <c r="A12" s="147"/>
      <c r="B12" s="135"/>
      <c r="C12" s="146"/>
    </row>
    <row r="13" spans="1:12" ht="18.75" customHeight="1" x14ac:dyDescent="0.25">
      <c r="A13" s="147"/>
      <c r="B13" s="135"/>
      <c r="C13" s="146"/>
    </row>
    <row r="14" spans="1:12" ht="18.75" customHeight="1" x14ac:dyDescent="0.25">
      <c r="A14" s="147"/>
      <c r="B14" s="135"/>
      <c r="C14" s="146"/>
    </row>
    <row r="15" spans="1:12" ht="18.75" customHeight="1" x14ac:dyDescent="0.25">
      <c r="A15" s="147"/>
      <c r="B15" s="135"/>
      <c r="C15" s="146"/>
    </row>
    <row r="16" spans="1:12" ht="18.75" customHeight="1" x14ac:dyDescent="0.25">
      <c r="A16" s="147"/>
      <c r="B16" s="135"/>
      <c r="C16" s="146"/>
    </row>
    <row r="17" spans="1:3" ht="18.75" customHeight="1" x14ac:dyDescent="0.25">
      <c r="A17" s="147"/>
      <c r="B17" s="135"/>
      <c r="C17" s="146"/>
    </row>
    <row r="18" spans="1:3" ht="18.75" customHeight="1" x14ac:dyDescent="0.25">
      <c r="A18" s="147"/>
      <c r="B18" s="135"/>
      <c r="C18" s="146"/>
    </row>
    <row r="19" spans="1:3" ht="18.75" customHeight="1" x14ac:dyDescent="0.25">
      <c r="A19" s="147"/>
      <c r="B19" s="135"/>
      <c r="C19" s="146"/>
    </row>
    <row r="20" spans="1:3" ht="18.75" customHeight="1" x14ac:dyDescent="0.25">
      <c r="A20" s="147"/>
      <c r="B20" s="135"/>
      <c r="C20" s="146"/>
    </row>
    <row r="21" spans="1:3" ht="18.75" customHeight="1" x14ac:dyDescent="0.25">
      <c r="A21" s="147"/>
      <c r="B21" s="135"/>
      <c r="C21" s="146"/>
    </row>
    <row r="22" spans="1:3" ht="18.75" customHeight="1" x14ac:dyDescent="0.25">
      <c r="A22" s="147"/>
      <c r="B22" s="135"/>
      <c r="C22" s="146"/>
    </row>
    <row r="23" spans="1:3" ht="18.75" customHeight="1" x14ac:dyDescent="0.25">
      <c r="A23" s="147"/>
      <c r="B23" s="135"/>
      <c r="C23" s="146"/>
    </row>
    <row r="24" spans="1:3" ht="18.75" customHeight="1" x14ac:dyDescent="0.25">
      <c r="A24" s="147"/>
      <c r="B24" s="135"/>
      <c r="C24" s="146"/>
    </row>
    <row r="25" spans="1:3" ht="18.75" customHeight="1" x14ac:dyDescent="0.25">
      <c r="A25" s="147"/>
      <c r="B25" s="135"/>
      <c r="C25" s="146"/>
    </row>
    <row r="26" spans="1:3" ht="18.75" customHeight="1" x14ac:dyDescent="0.25">
      <c r="A26" s="147"/>
      <c r="B26" s="135"/>
      <c r="C26" s="146"/>
    </row>
    <row r="27" spans="1:3" ht="18.75" customHeight="1" x14ac:dyDescent="0.25">
      <c r="A27" s="145"/>
      <c r="B27" s="129"/>
      <c r="C27" s="146"/>
    </row>
    <row r="28" spans="1:3" ht="18.75" customHeight="1" x14ac:dyDescent="0.25">
      <c r="A28" s="145"/>
      <c r="B28" s="129"/>
      <c r="C28" s="146"/>
    </row>
    <row r="29" spans="1:3" x14ac:dyDescent="0.25">
      <c r="A29" s="30" t="s">
        <v>15</v>
      </c>
      <c r="B29" s="30"/>
      <c r="C29" s="50">
        <f t="shared" ref="C29" si="0">SUM(C4:C28)</f>
        <v>0</v>
      </c>
    </row>
    <row r="32" spans="1:3" ht="57" customHeight="1" x14ac:dyDescent="0.25">
      <c r="A32" s="205" t="s">
        <v>88</v>
      </c>
      <c r="B32" s="205"/>
      <c r="C32" s="205"/>
    </row>
    <row r="34" spans="1:2" ht="87.75" customHeight="1" x14ac:dyDescent="0.25">
      <c r="A34" s="64" t="s">
        <v>13</v>
      </c>
      <c r="B34" s="68" t="s">
        <v>89</v>
      </c>
    </row>
  </sheetData>
  <sheetProtection algorithmName="SHA-512" hashValue="H0ItewsjOZe+n1pu3oxtDjgmPOMW35tu/vi+AKnaJywc9vPy5ebE8eVtZb+t3RcF7hpC3FKGqhJ788on5LJZTg==" saltValue="7pEKKn7n2BQt3XmLNvH22Q==" spinCount="100000" sheet="1" objects="1" scenarios="1"/>
  <mergeCells count="3">
    <mergeCell ref="A32:C32"/>
    <mergeCell ref="A1:C1"/>
    <mergeCell ref="A2:C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1A709EC1553146A8FAB273C24C9721" ma:contentTypeVersion="14" ma:contentTypeDescription="Create a new document." ma:contentTypeScope="" ma:versionID="23c46f76ef94749d4399598bbb8637fb">
  <xsd:schema xmlns:xsd="http://www.w3.org/2001/XMLSchema" xmlns:xs="http://www.w3.org/2001/XMLSchema" xmlns:p="http://schemas.microsoft.com/office/2006/metadata/properties" xmlns:ns2="4b4cbcfa-11ca-4d11-b8e7-1395ee73ba8a" xmlns:ns3="ffb8514c-f004-4108-b0a7-1d79a26672c7" targetNamespace="http://schemas.microsoft.com/office/2006/metadata/properties" ma:root="true" ma:fieldsID="3d38a6753f6138a92fa18ddf7fc3ec00" ns2:_="" ns3:_="">
    <xsd:import namespace="4b4cbcfa-11ca-4d11-b8e7-1395ee73ba8a"/>
    <xsd:import namespace="ffb8514c-f004-4108-b0a7-1d79a26672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4cbcfa-11ca-4d11-b8e7-1395ee73b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b8514c-f004-4108-b0a7-1d79a26672c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507049-2524-45bb-b9ba-123bb5cbc8d5}" ma:internalName="TaxCatchAll" ma:showField="CatchAllData" ma:web="ffb8514c-f004-4108-b0a7-1d79a26672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b8514c-f004-4108-b0a7-1d79a26672c7" xsi:nil="true"/>
    <lcf76f155ced4ddcb4097134ff3c332f xmlns="4b4cbcfa-11ca-4d11-b8e7-1395ee73ba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39BA7C-9041-490F-98A0-D28B8BF33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4cbcfa-11ca-4d11-b8e7-1395ee73ba8a"/>
    <ds:schemaRef ds:uri="ffb8514c-f004-4108-b0a7-1d79a2667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919C9-B1B0-4AE0-BDBF-37C02934FAFC}">
  <ds:schemaRefs>
    <ds:schemaRef ds:uri="http://schemas.microsoft.com/sharepoint/v3/contenttype/forms"/>
  </ds:schemaRefs>
</ds:datastoreItem>
</file>

<file path=customXml/itemProps3.xml><?xml version="1.0" encoding="utf-8"?>
<ds:datastoreItem xmlns:ds="http://schemas.openxmlformats.org/officeDocument/2006/customXml" ds:itemID="{5E3D6B25-9A17-4EC3-98D1-1CFD496706D2}">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b4cbcfa-11ca-4d11-b8e7-1395ee73ba8a"/>
    <ds:schemaRef ds:uri="http://schemas.microsoft.com/office/infopath/2007/PartnerControls"/>
    <ds:schemaRef ds:uri="ffb8514c-f004-4108-b0a7-1d79a26672c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Total</vt:lpstr>
      <vt:lpstr>Personnel - Grant Management</vt:lpstr>
      <vt:lpstr>Personnel - Programmatic</vt:lpstr>
      <vt:lpstr>Travel</vt:lpstr>
      <vt:lpstr>Supplies</vt:lpstr>
      <vt:lpstr>Equipment</vt:lpstr>
      <vt:lpstr>Other</vt:lpstr>
      <vt:lpstr>Contractual Services</vt:lpstr>
      <vt:lpstr>Minor Renovations</vt:lpstr>
    </vt:vector>
  </TitlesOfParts>
  <Manager/>
  <Company>State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DET-20170-1-E, WIG-HEART Exhibit 1 - Budget Template_Year 1</dc:title>
  <dc:subject>Budget Template_Year 1 for</dc:subject>
  <dc:creator>Department of Workforce Development</dc:creator>
  <cp:keywords/>
  <dc:description/>
  <cp:lastModifiedBy>Gapinski, Chad - DWD</cp:lastModifiedBy>
  <cp:revision/>
  <dcterms:created xsi:type="dcterms:W3CDTF">2026-01-23T17:13:28Z</dcterms:created>
  <dcterms:modified xsi:type="dcterms:W3CDTF">2026-07-02T20:01:51Z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vt:lpwstr>6-29-2026</vt:lpwstr>
  </property>
  <property fmtid="{D5CDD505-2E9C-101B-9397-08002B2CF9AE}" pid="3" name="Language">
    <vt:lpwstr>English</vt:lpwstr>
  </property>
  <property fmtid="{D5CDD505-2E9C-101B-9397-08002B2CF9AE}" pid="4" name="Division">
    <vt:lpwstr>DET</vt:lpwstr>
  </property>
</Properties>
</file>